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15" activeTab="0"/>
  </bookViews>
  <sheets>
    <sheet name="Таблиця 1" sheetId="1" r:id="rId1"/>
    <sheet name="Таб 1" sheetId="2" r:id="rId2"/>
    <sheet name="Таб 1.1" sheetId="3" r:id="rId3"/>
    <sheet name="Таб 2-3" sheetId="4" r:id="rId4"/>
    <sheet name="Таб 4-6" sheetId="5" r:id="rId5"/>
    <sheet name="Таб 7-10" sheetId="6" r:id="rId6"/>
    <sheet name="Додаток" sheetId="7" r:id="rId7"/>
    <sheet name="Титульний" sheetId="8" r:id="rId8"/>
    <sheet name="Помилки" sheetId="9" r:id="rId9"/>
    <sheet name="2014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EndSeller" localSheetId="8">[5]!EndSeller</definedName>
    <definedName name="EndSeller" localSheetId="2">[6]!EndSeller</definedName>
    <definedName name="EndSeller" localSheetId="7">[5]!EndSeller</definedName>
    <definedName name="EndSeller">[1]!EndSeller</definedName>
    <definedName name="FindIt" localSheetId="8">[5]!FindIt</definedName>
    <definedName name="FindIt" localSheetId="2">[6]!FindIt</definedName>
    <definedName name="FindIt" localSheetId="7">[5]!FindIt</definedName>
    <definedName name="FindIt">[1]!FindIt</definedName>
    <definedName name="FuncRange" localSheetId="8">#REF!</definedName>
    <definedName name="FuncRange" localSheetId="2">#REF!</definedName>
    <definedName name="FuncRange">#REF!</definedName>
    <definedName name="New" localSheetId="8">[1]!FindIt</definedName>
    <definedName name="New" localSheetId="2">[6]!RegisterReceipt</definedName>
    <definedName name="New">[1]!RegisterReceipt</definedName>
    <definedName name="RegisterReceipt" localSheetId="8">[5]!RegisterReceipt</definedName>
    <definedName name="RegisterReceipt" localSheetId="2">[6]!RegisterReceipt</definedName>
    <definedName name="RegisterReceipt" localSheetId="7">[5]!RegisterReceipt</definedName>
    <definedName name="RegisterReceipt">[1]!RegisterReceipt</definedName>
    <definedName name="Search" localSheetId="8">[4]!Search</definedName>
    <definedName name="Search" localSheetId="2">[7]!Search</definedName>
    <definedName name="Search" localSheetId="7">[4]!Search</definedName>
    <definedName name="Search">[2]!Search</definedName>
    <definedName name="SortRange" localSheetId="8">#REF!</definedName>
    <definedName name="SortRange" localSheetId="2">#REF!</definedName>
    <definedName name="SortRange">#REF!</definedName>
    <definedName name="SortRUSAsc" localSheetId="8">[4]!SortRUSAsc</definedName>
    <definedName name="SortRUSAsc" localSheetId="2">[7]!SortRUSAsc</definedName>
    <definedName name="SortRUSAsc" localSheetId="7">[4]!SortRUSAsc</definedName>
    <definedName name="SortRUSAsc">[2]!SortRUSAsc</definedName>
    <definedName name="SortRUSDesc" localSheetId="8">[4]!SortRUSDesc</definedName>
    <definedName name="SortRUSDesc" localSheetId="2">[7]!SortRUSDesc</definedName>
    <definedName name="SortRUSDesc" localSheetId="7">[4]!SortRUSDesc</definedName>
    <definedName name="SortRUSDesc">[2]!SortRUSDesc</definedName>
    <definedName name="SortUSAAsc" localSheetId="8">[4]!SortUSAAsc</definedName>
    <definedName name="SortUSAAsc" localSheetId="2">[7]!SortUSAAsc</definedName>
    <definedName name="SortUSAAsc" localSheetId="7">[4]!SortUSAAsc</definedName>
    <definedName name="SortUSAAsc">[2]!SortUSAAsc</definedName>
    <definedName name="SortUSADesc" localSheetId="8">[4]!SortUSADesc</definedName>
    <definedName name="SortUSADesc" localSheetId="2">[7]!SortUSADesc</definedName>
    <definedName name="SortUSADesc" localSheetId="7">[4]!SortUSADesc</definedName>
    <definedName name="SortUSADesc">[2]!SortUSADesc</definedName>
    <definedName name="_xlnm.Print_Area" localSheetId="6">'Додаток'!$A$1:$I$24</definedName>
    <definedName name="_xlnm.Print_Area" localSheetId="1">'Таб 1'!$A$1:$J$30</definedName>
    <definedName name="_xlnm.Print_Area" localSheetId="2">'Таб 1.1'!$A$1:$Z$16</definedName>
    <definedName name="_xlnm.Print_Area" localSheetId="3">'Таб 2-3'!$A$1:$G$41</definedName>
    <definedName name="_xlnm.Print_Area" localSheetId="0">'Таблиця 1'!$A$2:$J$42</definedName>
    <definedName name="_xlnm.Print_Area" localSheetId="7">'Титульний'!$A$1:$G$23</definedName>
    <definedName name="Туц" localSheetId="8">[1]!EndSeller</definedName>
    <definedName name="Туц" localSheetId="2">[6]!EndSeller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<sst xmlns="http://schemas.openxmlformats.org/spreadsheetml/2006/main" count="1123" uniqueCount="662">
  <si>
    <t>В Таблиці 1 в графі 3 сума чисел у рядках 2,8 -</t>
  </si>
  <si>
    <t>В Таблиці 1 в графі 4 сума чисел у рядках 2,8 -</t>
  </si>
  <si>
    <t>В Таблиці 1 в графі 5 сума чисел у рядках 2,8 -</t>
  </si>
  <si>
    <t>В Таблиці 1 в графі 6 сума чисел у рядках 2,8 -</t>
  </si>
  <si>
    <t>В Таблиці 1 в графі 1 сума чисел у рядках 3-7 -</t>
  </si>
  <si>
    <t>В Таблиці 1 в графі 2 сума чисел у рядках 3-7 -</t>
  </si>
  <si>
    <t>В Таблиці 1 в графі 3 сума чисел у рядках 3-7 -</t>
  </si>
  <si>
    <t>В Таблиці 1 в графі 4 сума чисел у рядках 3-7 -</t>
  </si>
  <si>
    <t>В Таблиці 1 в графі 5 сума чисел у рядках 3-7 -</t>
  </si>
  <si>
    <t>В Таблиці 1 в графі 6 сума чисел у рядках 3-7 -</t>
  </si>
  <si>
    <t>В Таблиці 1 в графі 1 сума чисел у рядках 9-12 -</t>
  </si>
  <si>
    <t>повинна дорівнювати числу у рядку 8 -</t>
  </si>
  <si>
    <t>В Таблиці 1 в графі 2 сума чисел у рядках 9-12 -</t>
  </si>
  <si>
    <t>В Таблиці 1 в графі 3 сума чисел у рядках 9-12 -</t>
  </si>
  <si>
    <t>В Таблиці 1 в графі 4 сума чисел у рядках 9-12 -</t>
  </si>
  <si>
    <t>В Таблиці 1 в графі 5 сума чисел у рядках 9-12 -</t>
  </si>
  <si>
    <t>В Таблиці 1 в графі 6 сума чисел у рядках 9-12 -</t>
  </si>
  <si>
    <t>В Таблиці 1 в графі 1 сума чисел у рядках 14,20 -</t>
  </si>
  <si>
    <t>повинна дорівнювати числу у рядку 13 -</t>
  </si>
  <si>
    <t>В Таблиці 1 в графі 2 сума чисел у рядках 14,20 -</t>
  </si>
  <si>
    <t>В Таблиці 1 в графі 3 сума чисел у рядках 14,20 -</t>
  </si>
  <si>
    <t>В Таблиці 1 в графі 4 сума чисел у рядках 14,20 -</t>
  </si>
  <si>
    <t>В Таблиці 1 в графі 5 сума чисел у рядках 14,20 -</t>
  </si>
  <si>
    <t>В Таблиці 1 в графі 6 сума чисел у рядках 14,20 -</t>
  </si>
  <si>
    <t>В Таблиці 1 в графі 1 сума чисел у рядках 15-19 -</t>
  </si>
  <si>
    <t>повинна дорівнювати числу у рядку 14 -</t>
  </si>
  <si>
    <t>В Таблиці 1 в графі 2 сума чисел у рядках 15-19 -</t>
  </si>
  <si>
    <t>В Таблиці 1 в графі 3 сума чисел у рядках 15-19 -</t>
  </si>
  <si>
    <t>В Таблиці 1 в графі 4 сума чисел у рядках 15-19 -</t>
  </si>
  <si>
    <t>В Таблиці 1 в графі 5 сума чисел у рядках 15-19 -</t>
  </si>
  <si>
    <t>В Таблиці 1 в графі 6 сума чисел у рядках 15-19 -</t>
  </si>
  <si>
    <t>В Таблиці 1 в графі 1 сума чисел у рядках 21-24 -</t>
  </si>
  <si>
    <t>повинна дорівнювати числу у рядку 20 -</t>
  </si>
  <si>
    <t>В Таблиці 1 в графі 2 сума чисел у рядках 21-24 -</t>
  </si>
  <si>
    <t>В Таблиці 1 в графі 3 сума чисел у рядках 21-24 -</t>
  </si>
  <si>
    <t>В Таблиці 1 в графі 4 сума чисел у рядках 21-24 -</t>
  </si>
  <si>
    <t>В Таблиці 1 в графі 5 сума чисел у рядках 21-24 -</t>
  </si>
  <si>
    <t>В Таблиці 1 в графі 6 сума чисел у рядках 21-24 -</t>
  </si>
  <si>
    <t>В Таблиці 1 в графі 1 сума чисел у рядках 26-37 -</t>
  </si>
  <si>
    <t>повинна дорівнювати числу у рядку 25 -</t>
  </si>
  <si>
    <t>В Таблиці 1 в графі 2 сума чисел у рядках 26-37 -</t>
  </si>
  <si>
    <t>В Таблиці 1 в графі 3 сума чисел у рядках 26-37 -</t>
  </si>
  <si>
    <t>В Таблиці 1 в графі 4 сума чисел у рядках 26-37 -</t>
  </si>
  <si>
    <t>В Таблиці 1 в графі 5 сума чисел у рядках 26-37 -</t>
  </si>
  <si>
    <t>В Таблиці 1 в графі 6 сума чисел у рядках 26-37 -</t>
  </si>
  <si>
    <t>В Таблиці 1 в графі 1 сума чисел у рядках 38,44 -</t>
  </si>
  <si>
    <t>В Таблиці 1 в графі 2 сума чисел у рядках 38,44 -</t>
  </si>
  <si>
    <t>В Таблиці 1 в графі 3 сума чисел у рядках 38,44 -</t>
  </si>
  <si>
    <t>В Таблиці 1 в графі 4 сума чисел у рядках 38,44 -</t>
  </si>
  <si>
    <t>В Таблиці 1 в графі 5 сума чисел у рядках 38,44 -</t>
  </si>
  <si>
    <t>В Таблиці 1 в графі 6 сума чисел у рядках 38,44 -</t>
  </si>
  <si>
    <t>В Таблиці 1 в графі 1 сума чисел у рядках 39-43 -</t>
  </si>
  <si>
    <t>повинна дорівнювати числу у рядку 38 -</t>
  </si>
  <si>
    <t>В Таблиці 1 в графі 2 сума чисел у рядках 39-43 -</t>
  </si>
  <si>
    <t>В Таблиці 1 в графі 3 сума чисел у рядках 39-43 -</t>
  </si>
  <si>
    <t>В Таблиці 1 в графі 4 сума чисел у рядках 39-43 -</t>
  </si>
  <si>
    <t>В Таблиці 1 в графі 5 сума чисел у рядках 39-43 -</t>
  </si>
  <si>
    <t>В Таблиці 1 в графі 6 сума чисел у рядках 39-43 -</t>
  </si>
  <si>
    <t>В Таблиці 1 в графі 1 сума чисел у рядках 45-48 -</t>
  </si>
  <si>
    <t>повинна дорівнювати числу у рядку 44 -</t>
  </si>
  <si>
    <t>В Таблиці 1 в графі 2 сума чисел у рядках 45-48 -</t>
  </si>
  <si>
    <t>В Таблиці 1 в графі 3 сума чисел у рядках 45-48 -</t>
  </si>
  <si>
    <t>В Таблиці 1 в графі 4 сума чисел у рядках 45-48 -</t>
  </si>
  <si>
    <t>В Таблиці 1 в графі 5 сума чисел у рядках 45-48 -</t>
  </si>
  <si>
    <t>В Таблиці 1 в графі 6 сума чисел у рядках 45-48 -</t>
  </si>
  <si>
    <t>В Таблиці 1 в графі 1 сума чисел у рядках 50,54 -</t>
  </si>
  <si>
    <t>повинна дорівнювати числу у рядку 49 -</t>
  </si>
  <si>
    <t>В Таблиці 1 в графі 2 сума чисел у рядках 50,54 -</t>
  </si>
  <si>
    <t>В Таблиці 1 в графі 3 сума чисел у рядках 50,54 -</t>
  </si>
  <si>
    <t>В Таблиці 1 в графі 4 сума чисел у рядках 50,54 -</t>
  </si>
  <si>
    <t>В Таблиці 1 в графі 5 сума чисел у рядках 50,54 -</t>
  </si>
  <si>
    <t>В Таблиці 1 в графі 6 сума чисел у рядках 50,54 -</t>
  </si>
  <si>
    <t>В Таблиці 1 в графі 1 сума чисел у рядках 51-53 -</t>
  </si>
  <si>
    <t>повинна дорівнювати числу у рядку 50 -</t>
  </si>
  <si>
    <t>В Таблиці 1 в графі 2 сума чисел у рядках 51-53 -</t>
  </si>
  <si>
    <t>В Таблиці 1 в графі 3 сума чисел у рядках 51-53 -</t>
  </si>
  <si>
    <t>В Таблиці 1 в графі 4 сума чисел у рядках 51-53 -</t>
  </si>
  <si>
    <t>за 3 місяці 2014 року</t>
  </si>
  <si>
    <t>В Таблиці 1 в графі 5 сума чисел у рядках 51-53 -</t>
  </si>
  <si>
    <t>В Таблиці 1 в графі 6 сума чисел у рядках 51-53 -</t>
  </si>
  <si>
    <t>В Таблиці 1 в графі 1 сума чисел у рядках 55-58 -</t>
  </si>
  <si>
    <t>повинна дорівнювати числу у рядку 54 -</t>
  </si>
  <si>
    <t>В Таблиці 1 в графі 2 сума чисел у рядках 55-58 -</t>
  </si>
  <si>
    <t>В Таблиці 1 в графі 3 сума чисел у рядках 55-58 -</t>
  </si>
  <si>
    <t>В Таблиці 1 в графі 4 сума чисел у рядках 55-58 -</t>
  </si>
  <si>
    <t>В Таблиці 1 в графі 5 сума чисел у рядках 55-58 -</t>
  </si>
  <si>
    <t>В Таблиці 1 в графі 6 сума чисел у рядках 55-58 -</t>
  </si>
  <si>
    <t>повинно дорівнювати числу в Таблиці 3 рядок 1 -</t>
  </si>
  <si>
    <t>В Таблиці 3 в графі 1 сума чисел у рядках 3-5 -</t>
  </si>
  <si>
    <t>повинно дорівнювати сумі чисел в Таблиці 4  рядків 1-3 -</t>
  </si>
  <si>
    <t>В Таблиці 2 число у рядку 6 -</t>
  </si>
  <si>
    <t>В Таблиці 3 число в рядку 2-</t>
  </si>
  <si>
    <t>В Таблиці 3 число в рядку 2 -</t>
  </si>
  <si>
    <t>В Таблиці 4 сума чисел у рядках 1-8 -</t>
  </si>
  <si>
    <t>В Таблиці 5 сума чисел у рядках 2-3 -</t>
  </si>
  <si>
    <t>В Таблиці 6 число в рядку 6 -</t>
  </si>
  <si>
    <t>не повинно перевищувати число в Таблиці 2 рядку 19 -</t>
  </si>
  <si>
    <t>В Таблиці 7 число у рядку 2 -</t>
  </si>
  <si>
    <t>не повинна перевищувати число у рядку 1 -</t>
  </si>
  <si>
    <t>В Таблиці 6 сума чисел у рядках 3,5,7 -</t>
  </si>
  <si>
    <t>В Таблиці 6 сума чисел у рядках 4,6,8 -</t>
  </si>
  <si>
    <t>В Таблиці 8 в графі 1 сума чисел у рядках 2-3 -</t>
  </si>
  <si>
    <t>В Таблиці 8 в графі 2 сума чисел у рядках 2-3 -</t>
  </si>
  <si>
    <t>В Таблиці 8 в графі 3 сума чисел у рядках 2-3 -</t>
  </si>
  <si>
    <t>В Таблиці 8 в графі 4 сума чисел у рядках 2-3 -</t>
  </si>
  <si>
    <t>повинна дорівнювати сумі чисел в Таблиці 9 рядку 1 графах 2,4 -</t>
  </si>
  <si>
    <t>повинна дорівнювати сумі чисел в Таблиці 9 рядку 2 графах 2,4 -</t>
  </si>
  <si>
    <t>повинна дорівнювати числу в Таблиці 9 рядку 3 графи 2 -</t>
  </si>
  <si>
    <t>повинна дорівнювати різниці чисел в Таблиці 9 рядку 1 графах 1,2,4,5 -</t>
  </si>
  <si>
    <t>повинна дорівнювати різниці чисел в Таблиці 9 рядку 2 графах 1,2,4,5 -</t>
  </si>
  <si>
    <t>повинна дорівнювати різниці чисел в Таблиці 9 рядку 3 графах 1,2,4,5 -</t>
  </si>
  <si>
    <t>В Таблиці 8 в графі 1 число у рядку 2 -</t>
  </si>
  <si>
    <t>В Таблиці 8 в графі 2 число у рядку 2 -</t>
  </si>
  <si>
    <t>В Таблиці 8 в графі 3 число у рядку 2 -</t>
  </si>
  <si>
    <t>В Таблиці 8 в графі 4 число у рядку 2 -</t>
  </si>
  <si>
    <t>В Таблиці 8 в графі 1 сума чисел у рядках 4,5,7-11 -</t>
  </si>
  <si>
    <t>В Таблиці 8 в графі 2 сума чисел у рядках 4,5,7-11 -</t>
  </si>
  <si>
    <t>В Таблиці 1 в графі 1 сума чисел у рядках 1,13,25,49,59 -</t>
  </si>
  <si>
    <t>В Таблиці 1 в графі 2 сума чисел у рядках 1,13,25,49,59 -</t>
  </si>
  <si>
    <t>В Таблиці 1 в графі 3 сума чисел у рядках 1,13,25,49,59 -</t>
  </si>
  <si>
    <t>В Таблиці 1 в графі 4 сума чисел у рядках 1,13,25,49,59 -</t>
  </si>
  <si>
    <t>В Таблиці 1 в графі 5 сума чисел у рядках 1,13,25,49,59 -</t>
  </si>
  <si>
    <t>В Таблиці 1 в графі 6 сума чисел у рядках 1,13,25,49,59 -</t>
  </si>
  <si>
    <t>В Таблиці 8 в графі 3 сума чисел у рядках 4,5,7-11 -</t>
  </si>
  <si>
    <t>В Таблиці 8 в графі 4 сума чисел у рядках 4,5,7-11 -</t>
  </si>
  <si>
    <t>В Таблиці 8 в графі 1 число у рядку 6 -</t>
  </si>
  <si>
    <t>В Таблиці 8 в графі 2 число у рядку 6 -</t>
  </si>
  <si>
    <t>В Таблиці 8 в графі 3 число у рядку 6 -</t>
  </si>
  <si>
    <t>В Таблиці 8 в графі 4 число у рядку 6 -</t>
  </si>
  <si>
    <t>В Таблиці 9 в графі 1 число у рядку 2 -</t>
  </si>
  <si>
    <t>В Таблиці 9 в графі 2 число у рядку 2 -</t>
  </si>
  <si>
    <t>В Таблиці 9 в графі 3 число у рядку 2 -</t>
  </si>
  <si>
    <t>В Таблиці 9 в графі 4 число у рядку 2 -</t>
  </si>
  <si>
    <t>В Таблиці 9 в графі 5 число у рядку 2 -</t>
  </si>
  <si>
    <t>В Таблиці 9 в графі 2 число у рядку 3 -</t>
  </si>
  <si>
    <t>В Таблиці 9 в графі 3 число у рядку 3 -</t>
  </si>
  <si>
    <t>В Таблиці 9 в графі 4 число у рядку 3 -</t>
  </si>
  <si>
    <t>В Таблиці 9 в графі 5 число у рядку 3 -</t>
  </si>
  <si>
    <t>В Таблиці 9 в графі 4 число у рядку 1 -</t>
  </si>
  <si>
    <t>В Таблиці 9 в рядку 1 сума чисел у графах 2,4-</t>
  </si>
  <si>
    <t>В Таблиці 9 в рядку 2 сума чисел у графах 2,4-</t>
  </si>
  <si>
    <t>В Таблиці 9 в рядку 3 сума чисел у графах 2,4-</t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</si>
  <si>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</si>
  <si>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</si>
  <si>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</si>
  <si>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у т.ч. за  п.п. 1-3 ч. 1 ст.284 КПК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</si>
  <si>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</si>
  <si>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</si>
  <si>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</si>
  <si>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</si>
  <si>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</si>
  <si>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</si>
  <si>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</si>
  <si>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</si>
  <si>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</si>
  <si>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</si>
  <si>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</si>
  <si>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</si>
  <si>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</si>
  <si>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прикордонниками</t>
  </si>
  <si>
    <t>працівниками інших органів, що здійснюють правозастосовні або правоохоронні функції</t>
  </si>
  <si>
    <t>В Додатку 1 в рядку 1 число у графі 1 -</t>
  </si>
  <si>
    <t>В Додатку 1 в рядку 1 сума чисел у графах 3-4 -</t>
  </si>
  <si>
    <t>В Додатку 1 в рядку 7 число у графі 1 -</t>
  </si>
  <si>
    <t>В Додатку 1 в рядку 8 число у графі 1 -</t>
  </si>
  <si>
    <t>В Додатку 1 в рядку 8 сума чисел у графах 3-4 -</t>
  </si>
  <si>
    <t>В Додатку 1 в рядку 10 число у графі 1 -</t>
  </si>
  <si>
    <t>не повинно перевищувати число у графі 3 рядку 3 -</t>
  </si>
  <si>
    <t>В Додатку 1 в рядку 1 сума чисел у графах 2-4-</t>
  </si>
  <si>
    <t>В Додатку 1 в рядку 2 сума чисел у графах 2-4-</t>
  </si>
  <si>
    <t>В Додатку 1 в рядку 3 сума чисел у графах 3-4-</t>
  </si>
  <si>
    <t>В Додатку 1 в рядку 4 сума чисел у графах 2-4-</t>
  </si>
  <si>
    <t>В Додатку 1 в рядку 5 сума чисел у графах 2-4-</t>
  </si>
  <si>
    <t>В Додатку 1 в рядку 6 сума чисел у графах 2-4-</t>
  </si>
  <si>
    <t>В Додатку 1 в рядку 7 сума чисел у графах 2-4-</t>
  </si>
  <si>
    <t>В Додатку 1 в рядку 8 сума чисел у графах 2-4-</t>
  </si>
  <si>
    <t>В Додатку 1 в рядку 9 сума чисел у графах 2-4-</t>
  </si>
  <si>
    <t>В Додатку 1 в рядку 10 сума чисел у графах 2-4-</t>
  </si>
  <si>
    <t>В Додатку 1 в рядку 11 сума чисел у графах 2-4-</t>
  </si>
  <si>
    <t>В Додатку 1 в рядку 12 сума чисел у графах 2-4-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</si>
  <si>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</si>
  <si>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</si>
  <si>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</si>
  <si>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</si>
  <si>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</si>
  <si>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</si>
  <si>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</si>
  <si>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</si>
  <si>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</si>
  <si>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</si>
  <si>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</si>
  <si>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</si>
  <si>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</si>
  <si>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Таблиця 1.1</t>
  </si>
  <si>
    <t>В Таблиці 1.1 в рядку 1 сума чисел у графі 2-5 -</t>
  </si>
  <si>
    <t>В Таблиці 1.1 в рядку 2 сума чисел у графі 2-5 -</t>
  </si>
  <si>
    <t>В Таблиці 1.1 в рядку 3 сума чисел у графі 2-5 -</t>
  </si>
  <si>
    <t>В Таблиці 1.1 в рядку 4 сума чисел у графі 2-5 -</t>
  </si>
  <si>
    <t>В Таблиці 1.1 в рядку 5 сума чисел у графі 2-5 -</t>
  </si>
  <si>
    <t>В Таблиці 1.1 в рядку 6 сума чисел у графі 2-5 -</t>
  </si>
  <si>
    <t>В Таблиці 1.1 в рядку 7 сума чисел у графі 2-5 -</t>
  </si>
  <si>
    <t>В Таблиці 1.1 в рядку 8 сума чисел у графі 2-5 -</t>
  </si>
  <si>
    <t>В Таблиці 1.1 в рядку 9 сума чисел у графі 2-5 -</t>
  </si>
  <si>
    <t>В Таблиці 1.1 в рядку 1 сума чисел у графі 7-10 -</t>
  </si>
  <si>
    <t>не повинно перевищувати число у графі 6 -</t>
  </si>
  <si>
    <t>В Таблиці 1.1 в рядку 2 сума чисел у графі 7-10 -</t>
  </si>
  <si>
    <t>В Таблиці 1.1 в рядку 3 сума чисел у графі 7-10 -</t>
  </si>
  <si>
    <t>В Таблиці 1.1 в рядку 4 сума чисел у графі 7-10 -</t>
  </si>
  <si>
    <t>Клопотання про застосування примусових заходів медичного характеру (не входить у рядок 60)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</si>
  <si>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(ряд.22)</t>
  </si>
  <si>
    <t>Таблиця 9. Забезпечення відшкодування збитків за закінченими кримінальними провадженнями (з обвинувальними актами, клопотаннями до суду про звільнення від кримінальної відповідальності, постановами про закриття провадження на підставі п. 5 ст. 284 КПК Укр</t>
  </si>
  <si>
    <t xml:space="preserve">у зв’язку з відмовою прокурора підтримати клопотання про застосування запобіжного заходу – тримання під вартою </t>
  </si>
  <si>
    <t>Повернуто справ судом для проведення додаткового розслідування</t>
  </si>
  <si>
    <t xml:space="preserve">у т. ч. </t>
  </si>
  <si>
    <t xml:space="preserve">Таблиця 8. Повернення судом кримінальних проваджень прокурору та результати їх розслідування </t>
  </si>
  <si>
    <t>направлено до суду клопотань для звільнення від кримінальної відповідальності</t>
  </si>
  <si>
    <t>спільний наказ ГП, МВС, СБ, ДПС України
від 17 травня 2013 р. № 62/201/102/467
за погодженням з Держстатом України</t>
  </si>
  <si>
    <r>
      <t xml:space="preserve">__________________
</t>
    </r>
    <r>
      <rPr>
        <sz val="10"/>
        <rFont val="Times New Roman"/>
        <family val="1"/>
      </rPr>
      <t>(П.І.Б.)</t>
    </r>
  </si>
  <si>
    <t>Телефон: __________________ факс: ____________________ електронна пошта: ___________________________</t>
  </si>
  <si>
    <t>Звіт складено в _____ примірниках</t>
  </si>
  <si>
    <t>В Таблиці 1.1 в рядку 5 сума чисел у графі 7-10 -</t>
  </si>
  <si>
    <t>В Таблиці 1.1 в рядку 6 сума чисел у графі 7-10 -</t>
  </si>
  <si>
    <t>В Таблиці 1.1 в рядку 7 сума чисел у графі 7-10 -</t>
  </si>
  <si>
    <t>В Таблиці 1.1 в рядку 8 сума чисел у графі 7-10 -</t>
  </si>
  <si>
    <t>В Таблиці 1.1 в рядку 9 сума чисел у графі 7-10 -</t>
  </si>
  <si>
    <t>В Таблиці 1.1 в рядку 1 сума чисел у графі 12-15 -</t>
  </si>
  <si>
    <t>В Таблиці 1.1 в рядку 2 сума чисел у графі 12-15 -</t>
  </si>
  <si>
    <t>В Таблиці 1.1 в рядку 3 сума чисел у графі 12-15 -</t>
  </si>
  <si>
    <t>В Таблиці 1.1 в рядку 4 сума чисел у графі 12-15 -</t>
  </si>
  <si>
    <t>В Таблиці 1.1 в рядку 5 сума чисел у графі 12-15 -</t>
  </si>
  <si>
    <t>В Таблиці 1.1 в рядку 6 сума чисел у графі 12-15 -</t>
  </si>
  <si>
    <t>В Таблиці 1.1 в рядку 7 сума чисел у графі 12-15 -</t>
  </si>
  <si>
    <t>В Таблиці 1.1 в рядку 8 сума чисел у графі 12-15 -</t>
  </si>
  <si>
    <t>В Таблиці 1.1 в рядку 9 сума чисел у графі 12-15 -</t>
  </si>
  <si>
    <t>В Таблиці 1.1 в рядку 1 сума чисел у графі 17-20 -</t>
  </si>
  <si>
    <t>не повинно перевищувати число у графі 16 -</t>
  </si>
  <si>
    <t>В Таблиці 1.1 в рядку 2 сума чисел у графі 17-20 -</t>
  </si>
  <si>
    <t>В Таблиці 1.1 в рядку 3 сума чисел у графі 17-20 -</t>
  </si>
  <si>
    <t>В Таблиці 1.1 в рядку 4 сума чисел у графі 17-20 -</t>
  </si>
  <si>
    <t>В Таблиці 1.1 в рядку 5 сума чисел у графі 17-20 -</t>
  </si>
  <si>
    <t>В Таблиці 1.1 в рядку 6 сума чисел у графі 17-20 -</t>
  </si>
  <si>
    <t>В Таблиці 1.1 в рядку 7 сума чисел у графі 17-20 -</t>
  </si>
  <si>
    <t>В Таблиці 1.1 в рядку 8 сума чисел у графі 17-20 -</t>
  </si>
  <si>
    <t>В Таблиці 1.1 в рядку 9 сума чисел у графі 17-20 -</t>
  </si>
  <si>
    <t>В Таблиці 1.1 число у графі 1 рядка 1 -</t>
  </si>
  <si>
    <t>не повинна перевищувати число в рядку 8 -</t>
  </si>
  <si>
    <t>В Таблиці 1.1 число у графі 2 рядка 1 -</t>
  </si>
  <si>
    <t>В Таблиці 1.1 число у графі 3 рядка 1 -</t>
  </si>
  <si>
    <t>В Таблиці 1.1 число у графі 4 рядка 1 -</t>
  </si>
  <si>
    <t>В Таблиці 1.1 число у графі 5 рядка 1 -</t>
  </si>
  <si>
    <t>В Таблиці 1.1 число у графі 6 рядка 1 -</t>
  </si>
  <si>
    <t>В Таблиці 1.1 число у графі 7 рядка 1 -</t>
  </si>
  <si>
    <t>В Таблиці 1.1 число у графі 8 рядка 1 -</t>
  </si>
  <si>
    <t>В Таблиці 1.1 число у графі 9 рядка 1 -</t>
  </si>
  <si>
    <t>В Таблиці 1.1 число у графі 10 рядка 1 -</t>
  </si>
  <si>
    <t>В Таблиці 1.1 число у графі 11 рядка 1 -</t>
  </si>
  <si>
    <t>В Таблиці 1.1 число у графі 12 рядка 1 -</t>
  </si>
  <si>
    <t>В Таблиці 1.1 число у графі 13 рядка 1 -</t>
  </si>
  <si>
    <t>В Таблиці 1.1 число у графі 14 рядка 1 -</t>
  </si>
  <si>
    <t>В Таблиці 1.1 число у графі 15 рядка 1 -</t>
  </si>
  <si>
    <t>В Таблиці 1.1 число у графі 16 рядка 1 -</t>
  </si>
  <si>
    <t>В Таблиці 1.1 число у графі 17 рядка 1 -</t>
  </si>
  <si>
    <t>В Таблиці 1.1 число у графі 18 рядка 1 -</t>
  </si>
  <si>
    <t>В Таблиці 1.1 число у графі 19 рядка 1 -</t>
  </si>
  <si>
    <t>В Таблиці 1.1 число у графі 20 рядка 1 -</t>
  </si>
  <si>
    <t>В Таблиці 1.1 число у графі 21 рядка 1 -</t>
  </si>
  <si>
    <t>В Таблиці 1.1 число у графі 22 рядка 1 -</t>
  </si>
  <si>
    <t>В Таблиці 1.1 число у графі 23 рядка 1 -</t>
  </si>
  <si>
    <t>В Таблиці 1.1 число у графі 1 рядка 9 -</t>
  </si>
  <si>
    <t>В Таблиці 1.1 число у графі 2 рядка 9 -</t>
  </si>
  <si>
    <t>В Таблиці 1.1 число у графі 3 рядка 9 -</t>
  </si>
  <si>
    <t>В Таблиці 1.1 число у графі 4 рядка 9 -</t>
  </si>
  <si>
    <t>В Таблиці 1.1 число у графі 5 рядка 9 -</t>
  </si>
  <si>
    <t>В Таблиці 1.1 число у графі 6 рядка 9 -</t>
  </si>
  <si>
    <t>В Таблиці 1.1 число у графі 7 рядка 9 -</t>
  </si>
  <si>
    <t>В Таблиці 1.1 число у графі 8 рядка 9 -</t>
  </si>
  <si>
    <t>В Таблиці 1.1 число у графі 9 рядка 9 -</t>
  </si>
  <si>
    <t>В Таблиці 1.1 число у графі 10 рядка 9 -</t>
  </si>
  <si>
    <t>В Таблиці 1.1 число у графі 11 рядка 9 -</t>
  </si>
  <si>
    <t>В Таблиці 1.1 число у графі 12 рядка 9 -</t>
  </si>
  <si>
    <t>В Таблиці 1.1 число у графі 13 рядка 9 -</t>
  </si>
  <si>
    <t>В Таблиці 1.1 число у графі 14 рядка 9 -</t>
  </si>
  <si>
    <t>В Таблиці 1.1 число у графі 15 рядка 9 -</t>
  </si>
  <si>
    <t>В Таблиці 1.1 число у графі 16 рядка 9 -</t>
  </si>
  <si>
    <t>В Таблиці 1.1 число у графі 17 рядка 9 -</t>
  </si>
  <si>
    <t>В Таблиці 1.1 число у графі 18 рядка 9 -</t>
  </si>
  <si>
    <t>В Таблиці 1.1 число у графі 19 рядка 9 -</t>
  </si>
  <si>
    <t>В Таблиці 1.1 число у графі 20 рядка 9 -</t>
  </si>
  <si>
    <t>В Таблиці 1.1 число у графі 21 рядка 9 -</t>
  </si>
  <si>
    <t>В Таблиці 1.1 число у графі 22 рядка 9 -</t>
  </si>
  <si>
    <t>В Таблиці 1.1 число у графі 23 рядка 9 -</t>
  </si>
  <si>
    <t>В Таблиці 1.1 у графі 1 сума чисел у рядках 2-7 -</t>
  </si>
  <si>
    <t>В Таблиці 1.1 у графі 2 сума чисел у рядках 2-7 -</t>
  </si>
  <si>
    <t>В Таблиці 1.1 у графі 3 сума чисел у рядках 2-7 -</t>
  </si>
  <si>
    <t>В Таблиці 1.1 у графі 4 сума чисел у рядках 2-7 -</t>
  </si>
  <si>
    <t>В Таблиці 1.1 у графі 5 сума чисел у рядках 2-7 -</t>
  </si>
  <si>
    <t>В Таблиці 1.1 у графі 6 сума чисел у рядках 2-7 -</t>
  </si>
  <si>
    <t>В Таблиці 1.1 у графі 7 сума чисел у рядках 2-7 -</t>
  </si>
  <si>
    <t>В Таблиці 1.1 у графі 8 сума чисел у рядках 2-7 -</t>
  </si>
  <si>
    <t>В Таблиці 1.1 у графі 9 сума чисел у рядках 2-7 -</t>
  </si>
  <si>
    <t>В Таблиці 1.1 у графі 10 сума чисел у рядках 2-7 -</t>
  </si>
  <si>
    <t>В Таблиці 1.1 у графі 11 сума чисел у рядках 2-7 -</t>
  </si>
  <si>
    <t>В Таблиці 1.1 у графі 12 сума чисел у рядках 2-7 -</t>
  </si>
  <si>
    <t>В Таблиці 1.1 у графі 13 сума чисел у рядках 2-7 -</t>
  </si>
  <si>
    <t>В Таблиці 1.1 у графі 14 сума чисел у рядках 2-7 -</t>
  </si>
  <si>
    <t>В Таблиці 1.1 у графі 15 сума чисел у рядках 2-7 -</t>
  </si>
  <si>
    <t>В Таблиці 1.1 у графі 16 сума чисел у рядках 2-7 -</t>
  </si>
  <si>
    <t>В Таблиці 1.1 у графі 17 сума чисел у рядках 2-7 -</t>
  </si>
  <si>
    <t>В Таблиці 1.1 у графі 18 сума чисел у рядках 2-7 -</t>
  </si>
  <si>
    <t>В Таблиці 1.1 у графі 19 сума чисел у рядках 2-7 -</t>
  </si>
  <si>
    <t>В Таблиці 1.1 у графі 20 сума чисел у рядках 2-7 -</t>
  </si>
  <si>
    <t>В Таблиці 1.1 у графі 21 сума чисел у рядках 2-7 -</t>
  </si>
  <si>
    <t>В Таблиці 1.1 у графі 22 сума чисел у рядках 2-7 -</t>
  </si>
  <si>
    <t>В Таблиці 1.1 у графі 23 сума чисел у рядках 2-7 -</t>
  </si>
  <si>
    <t>В Додатку 1 в рядку 13 сума чисел у графах 2-4-</t>
  </si>
  <si>
    <t>В Додатку 1 в графі 4 число у рядку 2 -</t>
  </si>
  <si>
    <t>В Додатку 1 в графі 1 число у рядку 3 -</t>
  </si>
  <si>
    <t>В Додатку 1 в графі 4 число у рядку 3 -</t>
  </si>
  <si>
    <t>В Додатку 1 в графі 1 сума чисел у рядках 2-3 -</t>
  </si>
  <si>
    <t>В Додатку 1 в графі 4 сума чисел у рядках 2-3 -</t>
  </si>
  <si>
    <t>В Додатку 1 в графі 1 сума чисел у рядках 4,5,7 -</t>
  </si>
  <si>
    <t>В Додатку 1 в графі 2 сума чисел у рядках 4,5,7 -</t>
  </si>
  <si>
    <t>В Додатку 1 в графі 3 сума чисел у рядках 4,5,7 -</t>
  </si>
  <si>
    <t>В Додатку 1 в графі 4 сума чисел у рядках 4,5,7 -</t>
  </si>
  <si>
    <t>В Додатку 1 в графі 1 число у рядку 10 -</t>
  </si>
  <si>
    <t>В Додатку 1 в графі 2 число у рядку 10 -</t>
  </si>
  <si>
    <t>В Додатку 1 в графі 3 число у рядку 10 -</t>
  </si>
  <si>
    <t>В Додатку 1 в графі 4 число у рядку 10 -</t>
  </si>
  <si>
    <t>В Додатку 1 в графі 1 число у рядку 11 -</t>
  </si>
  <si>
    <t>В Додатку 1 в графі 2 число у рядку 11 -</t>
  </si>
  <si>
    <t>В Додатку 1 в графі 3 число у рядку 11 -</t>
  </si>
  <si>
    <t>В Додатку 1 в графі 4 число у рядку 11 -</t>
  </si>
  <si>
    <t>В Додатку 1 в графі 1 число у рядку 13 -</t>
  </si>
  <si>
    <t>не повинно перевищувати число у рядку 11 -</t>
  </si>
  <si>
    <t>В Додатку 1 в графі 2 число у рядку 13 -</t>
  </si>
  <si>
    <t>В Додатку 1 в графі 3 число у рядку 13 -</t>
  </si>
  <si>
    <t>В Додатку 1 в графі 4 число у рядку 13 -</t>
  </si>
  <si>
    <t>УСЬОГО</t>
  </si>
  <si>
    <t>Усього</t>
  </si>
  <si>
    <t>зі смертельними наслідками</t>
  </si>
  <si>
    <t>Додаток ________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</si>
  <si>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</si>
  <si>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</si>
  <si>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</si>
  <si>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</si>
  <si>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</si>
  <si>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</si>
  <si>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</si>
  <si>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</si>
  <si>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</si>
  <si>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</si>
  <si>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</si>
  <si>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</si>
  <si>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</si>
  <si>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інтересам держави та територіальних громад</t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</si>
  <si>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</si>
  <si>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t>не повинно перевищувати число у графі 5 -</t>
  </si>
  <si>
    <t>не повинно перевищувати число у графі 11 -</t>
  </si>
  <si>
    <t>Додаток 1</t>
  </si>
  <si>
    <t>В Додатку 1 в графі 1 число у рядку 2 -</t>
  </si>
  <si>
    <t>В Додатку 1 в графі 2 число у рядку 2 -</t>
  </si>
  <si>
    <t>В Додатку 1 в графі 3 число у рядку 2 -</t>
  </si>
  <si>
    <t>В Додатку 1 в графі 3 число у рядку 3 -</t>
  </si>
  <si>
    <t>В Додатку 1 в графі 3 сума чисел у рядках 2-3 -</t>
  </si>
  <si>
    <t>квартальна</t>
  </si>
  <si>
    <t>не повинно перевищувати число у рядку 4 -</t>
  </si>
  <si>
    <t>не повинно перевищувати число у рядку 8 -</t>
  </si>
  <si>
    <t>не повинно перевищувати число в Таблиці 2 рядку 18 -</t>
  </si>
  <si>
    <t>Виконавець</t>
  </si>
  <si>
    <t>Прим. №1</t>
  </si>
  <si>
    <t>Прим. №2</t>
  </si>
  <si>
    <t>на 35 день за звітним періодом (півріччя, рік)</t>
  </si>
  <si>
    <t>Інші кримінальні правопорушення</t>
  </si>
  <si>
    <t>відновлено розслідування у раніше зупинених кримінальних провадженнях</t>
  </si>
  <si>
    <t>відновлено розслідування у раніше закритих кримінальних провадженнях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</si>
  <si>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</si>
  <si>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трималося під вартою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</si>
  <si>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</si>
  <si>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Таблиця 7. Затримання осіб як підозрюваних, обрання запобіжного заходу</t>
  </si>
  <si>
    <t>Таблиця 10. Повернення справ судом для проведення додаткового розслідування відповідно до пункту 12 Перехідних положень КПК України</t>
  </si>
  <si>
    <t>з них:
у зв’язку з обранням
інших запобіжних
заходів</t>
  </si>
  <si>
    <t>домашній арешт</t>
  </si>
  <si>
    <t>застава</t>
  </si>
  <si>
    <t>Всього</t>
  </si>
  <si>
    <t>особиста порука</t>
  </si>
  <si>
    <t xml:space="preserve">особисте зобов’язання </t>
  </si>
  <si>
    <t xml:space="preserve">з них: 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</si>
  <si>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</si>
  <si>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</si>
  <si>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</si>
  <si>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</si>
  <si>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t>направлено до суду клопотань для звільнення від кримінальної
відповідальності</t>
  </si>
  <si>
    <t>направлено за підслідністю до інших правоохоронних органів</t>
  </si>
  <si>
    <t>Вих. № ___   “___” ______________200__р.</t>
  </si>
  <si>
    <r>
      <t>Накладено арешт на майно</t>
    </r>
    <r>
      <rPr>
        <sz val="10"/>
        <rFont val="Times New Roman"/>
        <family val="1"/>
      </rPr>
      <t xml:space="preserve"> на суму
(у тис. грн.)</t>
    </r>
  </si>
  <si>
    <r>
      <t>________________</t>
    </r>
    <r>
      <rPr>
        <sz val="10"/>
        <rFont val="Times New Roman"/>
        <family val="1"/>
      </rPr>
      <t xml:space="preserve">
(підпис)</t>
    </r>
  </si>
  <si>
    <t>Начальник слідчого
відділу (управління)</t>
  </si>
  <si>
    <t>не повинно перевищувати число в рядку 60 -</t>
  </si>
  <si>
    <t>В Таблиці 1 число в графі 6 рядку 63 -</t>
  </si>
  <si>
    <t>В Таблиці 1 число в графі 1 рядку 64 -</t>
  </si>
  <si>
    <t>В Таблиці 1 число в графі 2 рядку 64 -</t>
  </si>
  <si>
    <t>В Таблиці 1 число в графі 3 рядку 64 -</t>
  </si>
  <si>
    <t>В Таблиці 1 число в графі 4 рядку 64 -</t>
  </si>
  <si>
    <t>В Таблиці 1 число в графі 5 рядку 64 -</t>
  </si>
  <si>
    <t>В Таблиці 1 в рядку 63 число у графі 6 -</t>
  </si>
  <si>
    <t>повинна дорівнювати числу у рядку 60 -</t>
  </si>
  <si>
    <t>В Таблиці 1 у графі 1,3,5 число в рядку 60 і графа 1 рядок 65 -</t>
  </si>
  <si>
    <t>В Таблиці 1 у графі 6 число в рядку 60 -</t>
  </si>
  <si>
    <t>повинна дорівнювати сумі чисел в рядках 5,15-17,21 -</t>
  </si>
  <si>
    <t>В Таблиці 2 сума чисел у рядках 8,11-13 -</t>
  </si>
  <si>
    <t>В Таблиці 2 сума чисел у рядках 18-20 -</t>
  </si>
  <si>
    <t>повинна дорівнювати числу у рядку 17 -</t>
  </si>
  <si>
    <t>В Таблиці 2 сума чисел у рядках 3-4 -</t>
  </si>
  <si>
    <t>В Таблиці 2 число у рядку 7 -</t>
  </si>
  <si>
    <t>В Таблиці 2 сума чисел у рядках 9-10 -</t>
  </si>
  <si>
    <t>не повинна перевищувати число у рядку 8 -</t>
  </si>
  <si>
    <t>В Таблиці 2 число у рядку 14 -</t>
  </si>
  <si>
    <t>не повинно перевищувати число у рядку 13 -</t>
  </si>
  <si>
    <t>В Таблиці 2 число у рядку 22 -</t>
  </si>
  <si>
    <t>не повинно перевищувати число у рядку 21 -</t>
  </si>
  <si>
    <t>В Таблиці 2 сума чисел у рядках 23-24 -</t>
  </si>
  <si>
    <t>не повинна перевищувати число у рядку 22 -</t>
  </si>
  <si>
    <t>В Таблиці 2 сума чисел у рядках 26-27 -</t>
  </si>
  <si>
    <t>не повинна перевищувати число у рядку 25 -</t>
  </si>
  <si>
    <t>В Таблиці 1 у графі 1 число в рядку 60 -</t>
  </si>
  <si>
    <t>не повинно перевищувати число в Таблиці 2 рядку 8 -</t>
  </si>
  <si>
    <t>В Таблиці 1 у графі 1 число в рядку 65 -</t>
  </si>
  <si>
    <t>В Таблиці 1 у графі 3 число в рядку 60 -</t>
  </si>
  <si>
    <t>В Таблиці 1 у графі 5 число в рядку 60 -</t>
  </si>
  <si>
    <t>не повинно перевищувати число в Таблиці 2 рядку 13 -</t>
  </si>
  <si>
    <t>не повинно перевищувати число в Таблиці 1 у графі 5 рядку 60 -</t>
  </si>
  <si>
    <t>В Таблиці 5 число у рядку 5 -</t>
  </si>
  <si>
    <t>В Таблиці 5 сума чисел у рядках 7-8 -</t>
  </si>
  <si>
    <t>не повинно перевищувати число у рядку 6 -</t>
  </si>
  <si>
    <t>В Таблиці 5 число у рядку 10 -</t>
  </si>
  <si>
    <t>не повинно перевищувати число у рядку 9 -</t>
  </si>
  <si>
    <t>В Таблиці 5 сума чисел у рядках 12-13 -</t>
  </si>
  <si>
    <t>В Таблиці 5 число у рядку 15 -</t>
  </si>
  <si>
    <t>не повинно перевищувати число у рядку 14 -</t>
  </si>
  <si>
    <t>В Таблиці 5 число у рядку 17 -</t>
  </si>
  <si>
    <t>не повинно перевищувати число у рядку 16 -</t>
  </si>
  <si>
    <t>не повинно перевищувати число в Таблиці 2 рядку 20 -</t>
  </si>
  <si>
    <t>В Таблиці 7 сума чисел у рядках 3,5-6,11 -</t>
  </si>
  <si>
    <t>В Таблиці 7 сума чисел у рядках 7-10 -</t>
  </si>
  <si>
    <t>не повинна перевищувати число у рядку 6 -</t>
  </si>
  <si>
    <t>Таблиця 10</t>
  </si>
  <si>
    <t>В Таблиці 10 сума чисел у рядках 2,5,7,8 -</t>
  </si>
  <si>
    <t>В Таблиці 10 сума чисел у рядках 3-4 -</t>
  </si>
  <si>
    <t>В Таблиці 10 число у рядку 6 -</t>
  </si>
  <si>
    <t>не повинна перевищувати число у рядку 5 -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</si>
  <si>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</si>
  <si>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</si>
  <si>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</si>
  <si>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</si>
  <si>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стосовно якої кількості осіб</t>
  </si>
  <si>
    <t>не повинно перевищувати число в Таблиці 2 рядку 17 -</t>
  </si>
  <si>
    <t>ЗВІТНІСТЬ</t>
  </si>
  <si>
    <t>Форма №1 СЛ</t>
  </si>
  <si>
    <t>з них:</t>
  </si>
  <si>
    <t>зупинені вперше в поточному році</t>
  </si>
  <si>
    <t>закрито</t>
  </si>
  <si>
    <t>а</t>
  </si>
  <si>
    <t>б</t>
  </si>
  <si>
    <t>Контрольний рядок</t>
  </si>
  <si>
    <t>у т.ч.</t>
  </si>
  <si>
    <t>рядок</t>
  </si>
  <si>
    <t>ЗВІТ</t>
  </si>
  <si>
    <t>провадження про правопорушення, вчинені у бюджетній системі</t>
  </si>
  <si>
    <t>ЗАТВЕРДЖЕНО</t>
  </si>
  <si>
    <t>ПРО РОБОТУ</t>
  </si>
  <si>
    <t>ОРГАНІВ ДОСУДОВОГО СЛІДСТВА</t>
  </si>
  <si>
    <t>Число слідчих (станом на 01.01)</t>
  </si>
  <si>
    <t>до 3 місяців</t>
  </si>
  <si>
    <t>від 6 місяців до 1 року</t>
  </si>
  <si>
    <t>У т.ч. вилучено грошей та цінностей (для забезпечення відшкодування збитків) на суму (у тис. грн.)</t>
  </si>
  <si>
    <t>Терміни
подання</t>
  </si>
  <si>
    <t>Перелік контрольних рівностей</t>
  </si>
  <si>
    <t>не повинно перевищувати число у рядку 2 -</t>
  </si>
  <si>
    <t>не повинно перевищувати число у рядку 3 -</t>
  </si>
  <si>
    <t>не повинно перевищувати число у рядку 1 -</t>
  </si>
  <si>
    <t>не повинно перевищувати число у рядку 5 -</t>
  </si>
  <si>
    <t>не повинно перевищувати число у рядку 7 -</t>
  </si>
  <si>
    <t>не повинна перевищувати число у рядку 2 -</t>
  </si>
  <si>
    <t>Таблиця 1</t>
  </si>
  <si>
    <t>Таблиця 2</t>
  </si>
  <si>
    <t>В Таблиці 2 сума чисел в рядках 1, 2 -</t>
  </si>
  <si>
    <t>не повинно перевищувати число в Таблиці 2 рядку 7 -</t>
  </si>
  <si>
    <t>Таблиця 3</t>
  </si>
  <si>
    <t>не повинно перевищувати число в рядку 1 -</t>
  </si>
  <si>
    <t>повинна дорівнювати числу у рядку 2 -</t>
  </si>
  <si>
    <t>Таблиця 4</t>
  </si>
  <si>
    <t>Таблиця 5</t>
  </si>
  <si>
    <t>Таблиця 6</t>
  </si>
  <si>
    <t>В Таблиці 6 число у рядку 2 -</t>
  </si>
  <si>
    <t>В Таблиці 6 число у рядку 4 -</t>
  </si>
  <si>
    <t>В Таблиці 6 число у рядку 6 -</t>
  </si>
  <si>
    <t>В Таблиці 6 число у рядку 8 -</t>
  </si>
  <si>
    <t>В Таблиці 6 число в рядку 2 -</t>
  </si>
  <si>
    <t>не повинно перевищувати число в Таблиці 2 рядку 12 -</t>
  </si>
  <si>
    <t>В Таблиці 6 число в рядку 4 -</t>
  </si>
  <si>
    <t>В Таблиці 6 число в рядку 8 -</t>
  </si>
  <si>
    <t>повинна дорівнювати числу у рядку 1 -</t>
  </si>
  <si>
    <t>Таблиця 7</t>
  </si>
  <si>
    <t>В Таблиці 7 число у рядку 4 -</t>
  </si>
  <si>
    <t>Таблиця 8</t>
  </si>
  <si>
    <t>не повинно перевищувати число у графі 3 рядку 1 -</t>
  </si>
  <si>
    <t>не повинно перевищувати число у графі 3 рядку 2 -</t>
  </si>
  <si>
    <t>Таблиця 9</t>
  </si>
  <si>
    <t>В Таблиці 9 в графі 1 число у рядку 3 -</t>
  </si>
  <si>
    <t>a</t>
  </si>
  <si>
    <t>не повинно перевищувати число у графі 1 -</t>
  </si>
  <si>
    <t>Прокурор</t>
  </si>
  <si>
    <t>не повинно перевищувати число в Таблиці 2 рядку 11 -</t>
  </si>
  <si>
    <t xml:space="preserve">Подають: </t>
  </si>
  <si>
    <t>x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</si>
  <si>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</si>
  <si>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</si>
  <si>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язаних із
земельними
правовідносинами </t>
    </r>
  </si>
  <si>
    <t xml:space="preserve">У сфері службової діяльності 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</si>
  <si>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</si>
  <si>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</si>
  <si>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</si>
  <si>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</si>
  <si>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</si>
  <si>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</si>
  <si>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</si>
  <si>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</si>
  <si>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</si>
  <si>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злочини проти безпеки руху та експ. транспорту (ст.ст. 276-292)</t>
  </si>
  <si>
    <t>інші кримінальні правопорушення, не пов’язані із службовою діяльністю</t>
  </si>
  <si>
    <t>Кримінальні правопорушення, вчинені суддями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</si>
  <si>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</si>
  <si>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</si>
  <si>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</si>
  <si>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Не пов’язані із службовою діяльністю щодо здійснення правосуддя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</si>
  <si>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</si>
  <si>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</si>
  <si>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 xml:space="preserve">провадження про корупційні правопорушення </t>
  </si>
  <si>
    <t>Додаток 1
до звітності за формою № 1-СЛ "Про роботу органів досудового слідства".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</si>
  <si>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</si>
  <si>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Розслідувалось кримінальних проваджень</t>
  </si>
  <si>
    <t>З них:
розпочатих у поточному році</t>
  </si>
  <si>
    <t>Направлено до суду кримінальних проваджень з обвинувальним актом</t>
  </si>
  <si>
    <t>Кількість осіб, стосовно яких кримінальні провадження направлені до суду з обвинувальним актом</t>
  </si>
  <si>
    <t>Направлено до суду клопотань для звільнення підозрюваного від кримінальної відпові-дальності</t>
  </si>
  <si>
    <t>Закрито кримінальних проваджень</t>
  </si>
  <si>
    <t xml:space="preserve">Таблиця 2. Результати розслідування кримінальних правопорушень 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</si>
  <si>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</si>
  <si>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</si>
  <si>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</si>
  <si>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</si>
  <si>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 них(з рядка 4)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</si>
  <si>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</si>
  <si>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</si>
  <si>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</si>
  <si>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</si>
  <si>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</si>
  <si>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</si>
  <si>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</si>
  <si>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</si>
  <si>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</si>
  <si>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</si>
  <si>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</si>
  <si>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</si>
  <si>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</si>
  <si>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</si>
  <si>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</si>
  <si>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</si>
  <si>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</si>
  <si>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</si>
  <si>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</si>
  <si>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</si>
  <si>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</si>
  <si>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</si>
  <si>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</si>
  <si>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3. Строки досудового розслідування</t>
  </si>
  <si>
    <t>Закінчено кримінальних проваджень (без повторно закінчених)</t>
  </si>
  <si>
    <t>У С Ь О Г О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</si>
  <si>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</si>
  <si>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</si>
  <si>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</si>
  <si>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</si>
  <si>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</si>
  <si>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</si>
  <si>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</si>
  <si>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</si>
  <si>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</si>
  <si>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</si>
  <si>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</si>
  <si>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</si>
  <si>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</si>
  <si>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</si>
  <si>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</si>
  <si>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Число підозрюваних осіб, стосовно яких кримінальне провадження закрито прокурором на підставі п.п. 1-3 ч.1 ст. 284 КПК України</t>
  </si>
  <si>
    <t>трималися під вартою</t>
  </si>
  <si>
    <t>перебували під домашнім арештом</t>
  </si>
  <si>
    <t xml:space="preserve">Число виправданих осіб судами 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</si>
  <si>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</si>
  <si>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Число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</si>
  <si>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Число осіб, стосовно яких провадження закриті судом у зв’язку із зміною законодавства (декриміналізацією) за відсутністю складу злочину</t>
  </si>
  <si>
    <t>Таблиця 6. Зупинені кримінальні провадження (без повторно зупинених)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</si>
  <si>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</si>
  <si>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</si>
  <si>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</si>
  <si>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</si>
  <si>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</si>
  <si>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</si>
  <si>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</si>
  <si>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 xml:space="preserve"> за непідтвердженням підозри у вчиненні злочину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</si>
  <si>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</si>
  <si>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</si>
  <si>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>Повернуто проваджень, у тому числі:</t>
  </si>
  <si>
    <t>з обвину-вальним актом (п.3 ч. 3 ст. 314 КПК)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</si>
  <si>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</si>
  <si>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</si>
  <si>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на підставі п.2 ч.2 ст. 407 КПК</t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</si>
  <si>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</si>
  <si>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</si>
  <si>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</si>
  <si>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</si>
  <si>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</si>
  <si>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</si>
  <si>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</si>
  <si>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</si>
  <si>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</si>
  <si>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</si>
  <si>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</si>
  <si>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</si>
  <si>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х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</si>
  <si>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</si>
  <si>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</si>
  <si>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 xml:space="preserve"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 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</si>
  <si>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</si>
  <si>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</si>
  <si>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</si>
  <si>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</si>
  <si>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 xml:space="preserve"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 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</si>
  <si>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</si>
  <si>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</si>
  <si>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</si>
  <si>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</si>
  <si>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r>
      <t>Установлено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</si>
  <si>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</rPr>
      <t xml:space="preserve">
( у тис. грн.)</t>
    </r>
  </si>
  <si>
    <t>В Таблиці 1 число в графі 1 рядку 61 -</t>
  </si>
  <si>
    <t>В Таблиці 1 число в графі 2 рядку 61 -</t>
  </si>
  <si>
    <t>В Таблиці 1 число в графі 5 рядку 61 -</t>
  </si>
  <si>
    <t>В Таблиці 1 число в графі 1 рядку 62 -</t>
  </si>
  <si>
    <t>В Таблиці 1 число в графі 2 рядку 62 -</t>
  </si>
  <si>
    <t>В Таблиці 1 число в графі 3 рядку 62 -</t>
  </si>
  <si>
    <t>В Таблиці 1 число в графі 4 рядку 62 -</t>
  </si>
  <si>
    <t>В Таблиці 1 число в графі 5 рядку 62 -</t>
  </si>
  <si>
    <t>В Таблиці 1 число в графі 6 рядку 62 -</t>
  </si>
  <si>
    <t>В Таблиці 1 число в графі 1 рядку 63 -</t>
  </si>
  <si>
    <t>В Таблиці 1 число в графі 2 рядку 63 -</t>
  </si>
  <si>
    <t>В Таблиці 1 число в графі 3 рядку 63 -</t>
  </si>
  <si>
    <t>В Таблиці 1 число в графі 4 рядку 63 -</t>
  </si>
  <si>
    <t>В Таблиці 1 число в графі 5 рядку 63 -</t>
  </si>
  <si>
    <t>В Таблиці 1 в рядку 62 число у графі 6 -</t>
  </si>
  <si>
    <t>В Таблиці 1 в графі 1 сума чисел у рядках 2,8 -</t>
  </si>
  <si>
    <t>В Таблиці 1 в графі 2 сума чисел у рядках 2,8 -</t>
  </si>
  <si>
    <t xml:space="preserve">Прокуратура Житомирської області </t>
  </si>
  <si>
    <t>м. Житомир, вул. 1-го Травня, 11.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</si>
</sst>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</numFmts>
  <fonts count="100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b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sz val="8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0"/>
    </font>
    <font>
      <sz val="9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b/>
      <sz val="12"/>
      <color indexed="43"/>
      <name val="Arial Cyr"/>
      <family val="2"/>
    </font>
    <font>
      <i/>
      <sz val="10"/>
      <color indexed="18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i/>
      <sz val="10"/>
      <color indexed="60"/>
      <name val="Arial Cyr"/>
      <family val="2"/>
    </font>
    <font>
      <b/>
      <sz val="12"/>
      <name val="Times New Roman Cyr"/>
      <family val="0"/>
    </font>
    <font>
      <sz val="11"/>
      <name val="Times New Roman Cyr"/>
      <family val="0"/>
    </font>
    <font>
      <sz val="11"/>
      <color indexed="8"/>
      <name val="Times New Roman Cyr"/>
      <family val="0"/>
    </font>
    <font>
      <sz val="20"/>
      <name val="Times New Roman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i/>
      <sz val="14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 Cyr"/>
      <family val="0"/>
    </font>
    <font>
      <b/>
      <i/>
      <sz val="11"/>
      <name val="Times New Roman Cyr"/>
      <family val="0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2"/>
      <color indexed="18"/>
      <name val="Times New Roman"/>
      <family val="1"/>
    </font>
    <font>
      <i/>
      <sz val="10"/>
      <name val="Times New Roman"/>
      <family val="1"/>
    </font>
    <font>
      <b/>
      <sz val="12"/>
      <color indexed="20"/>
      <name val="Times New Roman Cyr"/>
      <family val="0"/>
    </font>
    <font>
      <b/>
      <sz val="11"/>
      <color indexed="8"/>
      <name val="Times New Roman Cyr"/>
      <family val="0"/>
    </font>
    <font>
      <b/>
      <i/>
      <sz val="11"/>
      <color indexed="8"/>
      <name val="Times New Roman Cyr"/>
      <family val="0"/>
    </font>
    <font>
      <sz val="13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589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7" fillId="33" borderId="0" xfId="56" applyFill="1" applyProtection="1">
      <alignment/>
      <protection/>
    </xf>
    <xf numFmtId="0" fontId="7" fillId="0" borderId="0" xfId="56" applyProtection="1">
      <alignment/>
      <protection/>
    </xf>
    <xf numFmtId="0" fontId="6" fillId="0" borderId="0" xfId="58">
      <alignment/>
      <protection/>
    </xf>
    <xf numFmtId="0" fontId="6" fillId="34" borderId="10" xfId="58" applyFill="1" applyBorder="1">
      <alignment/>
      <protection/>
    </xf>
    <xf numFmtId="0" fontId="6" fillId="34" borderId="11" xfId="58" applyFill="1" applyBorder="1">
      <alignment/>
      <protection/>
    </xf>
    <xf numFmtId="0" fontId="22" fillId="34" borderId="11" xfId="58" applyFont="1" applyFill="1" applyBorder="1" applyAlignment="1">
      <alignment horizontal="center"/>
      <protection/>
    </xf>
    <xf numFmtId="0" fontId="6" fillId="34" borderId="12" xfId="58" applyFill="1" applyBorder="1">
      <alignment/>
      <protection/>
    </xf>
    <xf numFmtId="0" fontId="24" fillId="35" borderId="0" xfId="58" applyFont="1" applyFill="1">
      <alignment/>
      <protection/>
    </xf>
    <xf numFmtId="3" fontId="25" fillId="33" borderId="13" xfId="58" applyNumberFormat="1" applyFont="1" applyFill="1" applyBorder="1">
      <alignment/>
      <protection/>
    </xf>
    <xf numFmtId="0" fontId="6" fillId="33" borderId="0" xfId="58" applyFill="1">
      <alignment/>
      <protection/>
    </xf>
    <xf numFmtId="3" fontId="6" fillId="33" borderId="14" xfId="58" applyNumberFormat="1" applyFont="1" applyFill="1" applyBorder="1" applyAlignment="1">
      <alignment horizontal="center"/>
      <protection/>
    </xf>
    <xf numFmtId="0" fontId="25" fillId="33" borderId="15" xfId="58" applyFont="1" applyFill="1" applyBorder="1">
      <alignment/>
      <protection/>
    </xf>
    <xf numFmtId="0" fontId="6" fillId="33" borderId="16" xfId="58" applyFill="1" applyBorder="1">
      <alignment/>
      <protection/>
    </xf>
    <xf numFmtId="3" fontId="6" fillId="33" borderId="17" xfId="58" applyNumberFormat="1" applyFont="1" applyFill="1" applyBorder="1" applyAlignment="1">
      <alignment horizontal="center"/>
      <protection/>
    </xf>
    <xf numFmtId="0" fontId="6" fillId="33" borderId="0" xfId="58" applyFill="1" applyBorder="1">
      <alignment/>
      <protection/>
    </xf>
    <xf numFmtId="0" fontId="32" fillId="33" borderId="0" xfId="58" applyFont="1" applyFill="1" applyAlignment="1" applyProtection="1">
      <alignment horizontal="left"/>
      <protection locked="0"/>
    </xf>
    <xf numFmtId="0" fontId="6" fillId="33" borderId="0" xfId="58" applyFill="1" applyProtection="1">
      <alignment/>
      <protection locked="0"/>
    </xf>
    <xf numFmtId="0" fontId="31" fillId="33" borderId="0" xfId="58" applyFont="1" applyFill="1" applyProtection="1">
      <alignment/>
      <protection locked="0"/>
    </xf>
    <xf numFmtId="0" fontId="33" fillId="33" borderId="0" xfId="58" applyFont="1" applyFill="1" applyAlignment="1" applyProtection="1">
      <alignment horizontal="center"/>
      <protection locked="0"/>
    </xf>
    <xf numFmtId="0" fontId="32" fillId="33" borderId="0" xfId="58" applyFont="1" applyFill="1" applyProtection="1">
      <alignment/>
      <protection locked="0"/>
    </xf>
    <xf numFmtId="0" fontId="25" fillId="33" borderId="18" xfId="58" applyFont="1" applyFill="1" applyBorder="1">
      <alignment/>
      <protection/>
    </xf>
    <xf numFmtId="0" fontId="6" fillId="33" borderId="19" xfId="58" applyFill="1" applyBorder="1">
      <alignment/>
      <protection/>
    </xf>
    <xf numFmtId="3" fontId="6" fillId="33" borderId="20" xfId="58" applyNumberFormat="1" applyFont="1" applyFill="1" applyBorder="1" applyAlignment="1">
      <alignment horizontal="center"/>
      <protection/>
    </xf>
    <xf numFmtId="3" fontId="35" fillId="33" borderId="13" xfId="58" applyNumberFormat="1" applyFont="1" applyFill="1" applyBorder="1">
      <alignment/>
      <protection/>
    </xf>
    <xf numFmtId="0" fontId="35" fillId="33" borderId="15" xfId="58" applyFont="1" applyFill="1" applyBorder="1">
      <alignment/>
      <protection/>
    </xf>
    <xf numFmtId="0" fontId="35" fillId="33" borderId="18" xfId="58" applyFont="1" applyFill="1" applyBorder="1">
      <alignment/>
      <protection/>
    </xf>
    <xf numFmtId="0" fontId="6" fillId="33" borderId="21" xfId="58" applyFill="1" applyBorder="1">
      <alignment/>
      <protection/>
    </xf>
    <xf numFmtId="0" fontId="0" fillId="33" borderId="19" xfId="0" applyFill="1" applyBorder="1" applyAlignment="1">
      <alignment/>
    </xf>
    <xf numFmtId="0" fontId="6" fillId="33" borderId="22" xfId="58" applyFill="1" applyBorder="1">
      <alignment/>
      <protection/>
    </xf>
    <xf numFmtId="0" fontId="0" fillId="33" borderId="16" xfId="0" applyFill="1" applyBorder="1" applyAlignment="1">
      <alignment/>
    </xf>
    <xf numFmtId="0" fontId="6" fillId="0" borderId="0" xfId="58" applyProtection="1">
      <alignment/>
      <protection locked="0"/>
    </xf>
    <xf numFmtId="3" fontId="6" fillId="33" borderId="23" xfId="58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3" fontId="6" fillId="33" borderId="14" xfId="58" applyNumberFormat="1" applyFill="1" applyBorder="1" applyAlignment="1">
      <alignment horizontal="center"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3" fontId="6" fillId="33" borderId="20" xfId="58" applyNumberFormat="1" applyFill="1" applyBorder="1" applyAlignment="1">
      <alignment horizontal="center"/>
      <protection/>
    </xf>
    <xf numFmtId="0" fontId="20" fillId="33" borderId="26" xfId="56" applyFont="1" applyFill="1" applyBorder="1" applyAlignment="1" applyProtection="1">
      <alignment horizontal="center" wrapText="1"/>
      <protection/>
    </xf>
    <xf numFmtId="0" fontId="10" fillId="33" borderId="26" xfId="56" applyFont="1" applyFill="1" applyBorder="1" applyAlignment="1" applyProtection="1">
      <alignment horizontal="center" vertical="center" wrapText="1"/>
      <protection/>
    </xf>
    <xf numFmtId="0" fontId="36" fillId="33" borderId="27" xfId="0" applyFont="1" applyFill="1" applyBorder="1" applyAlignment="1" applyProtection="1">
      <alignment/>
      <protection/>
    </xf>
    <xf numFmtId="0" fontId="36" fillId="33" borderId="28" xfId="0" applyFont="1" applyFill="1" applyBorder="1" applyAlignment="1" applyProtection="1">
      <alignment/>
      <protection/>
    </xf>
    <xf numFmtId="0" fontId="44" fillId="33" borderId="16" xfId="0" applyFont="1" applyFill="1" applyBorder="1" applyAlignment="1" applyProtection="1">
      <alignment/>
      <protection locked="0"/>
    </xf>
    <xf numFmtId="0" fontId="36" fillId="33" borderId="16" xfId="0" applyFont="1" applyFill="1" applyBorder="1" applyAlignment="1" applyProtection="1">
      <alignment/>
      <protection/>
    </xf>
    <xf numFmtId="0" fontId="36" fillId="33" borderId="29" xfId="0" applyFont="1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6" fillId="33" borderId="31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33" borderId="32" xfId="0" applyFont="1" applyFill="1" applyBorder="1" applyAlignment="1" applyProtection="1">
      <alignment horizontal="center" vertical="center"/>
      <protection/>
    </xf>
    <xf numFmtId="0" fontId="16" fillId="33" borderId="33" xfId="0" applyFont="1" applyFill="1" applyBorder="1" applyAlignment="1" applyProtection="1">
      <alignment horizontal="center" vertical="center"/>
      <protection/>
    </xf>
    <xf numFmtId="3" fontId="42" fillId="33" borderId="34" xfId="0" applyNumberFormat="1" applyFont="1" applyFill="1" applyBorder="1" applyAlignment="1" applyProtection="1">
      <alignment horizontal="center" vertical="center"/>
      <protection locked="0"/>
    </xf>
    <xf numFmtId="3" fontId="42" fillId="33" borderId="35" xfId="0" applyNumberFormat="1" applyFont="1" applyFill="1" applyBorder="1" applyAlignment="1" applyProtection="1">
      <alignment horizontal="center" vertical="center"/>
      <protection locked="0"/>
    </xf>
    <xf numFmtId="3" fontId="42" fillId="33" borderId="36" xfId="0" applyNumberFormat="1" applyFont="1" applyFill="1" applyBorder="1" applyAlignment="1" applyProtection="1">
      <alignment horizontal="center" vertical="center"/>
      <protection locked="0"/>
    </xf>
    <xf numFmtId="0" fontId="16" fillId="33" borderId="37" xfId="0" applyFont="1" applyFill="1" applyBorder="1" applyAlignment="1" applyProtection="1">
      <alignment horizontal="center" vertical="center"/>
      <protection/>
    </xf>
    <xf numFmtId="3" fontId="42" fillId="33" borderId="38" xfId="0" applyNumberFormat="1" applyFont="1" applyFill="1" applyBorder="1" applyAlignment="1" applyProtection="1">
      <alignment horizontal="center" vertical="center"/>
      <protection locked="0"/>
    </xf>
    <xf numFmtId="3" fontId="42" fillId="33" borderId="26" xfId="0" applyNumberFormat="1" applyFont="1" applyFill="1" applyBorder="1" applyAlignment="1" applyProtection="1">
      <alignment horizontal="center" vertical="center"/>
      <protection locked="0"/>
    </xf>
    <xf numFmtId="3" fontId="42" fillId="33" borderId="39" xfId="0" applyNumberFormat="1" applyFont="1" applyFill="1" applyBorder="1" applyAlignment="1" applyProtection="1">
      <alignment horizontal="center" vertical="center"/>
      <protection locked="0"/>
    </xf>
    <xf numFmtId="3" fontId="42" fillId="33" borderId="40" xfId="0" applyNumberFormat="1" applyFont="1" applyFill="1" applyBorder="1" applyAlignment="1" applyProtection="1">
      <alignment horizontal="center" vertical="center"/>
      <protection locked="0"/>
    </xf>
    <xf numFmtId="3" fontId="42" fillId="33" borderId="41" xfId="0" applyNumberFormat="1" applyFont="1" applyFill="1" applyBorder="1" applyAlignment="1" applyProtection="1">
      <alignment horizontal="center" vertical="center"/>
      <protection locked="0"/>
    </xf>
    <xf numFmtId="3" fontId="42" fillId="33" borderId="42" xfId="0" applyNumberFormat="1" applyFont="1" applyFill="1" applyBorder="1" applyAlignment="1" applyProtection="1">
      <alignment horizontal="center" vertical="center"/>
      <protection locked="0"/>
    </xf>
    <xf numFmtId="0" fontId="16" fillId="33" borderId="43" xfId="0" applyFont="1" applyFill="1" applyBorder="1" applyAlignment="1" applyProtection="1">
      <alignment horizontal="center" vertical="center"/>
      <protection/>
    </xf>
    <xf numFmtId="3" fontId="45" fillId="33" borderId="44" xfId="0" applyNumberFormat="1" applyFont="1" applyFill="1" applyBorder="1" applyAlignment="1" applyProtection="1">
      <alignment horizontal="center" vertical="center"/>
      <protection/>
    </xf>
    <xf numFmtId="3" fontId="45" fillId="33" borderId="45" xfId="0" applyNumberFormat="1" applyFont="1" applyFill="1" applyBorder="1" applyAlignment="1" applyProtection="1">
      <alignment horizontal="center" vertical="center"/>
      <protection/>
    </xf>
    <xf numFmtId="3" fontId="45" fillId="33" borderId="32" xfId="0" applyNumberFormat="1" applyFont="1" applyFill="1" applyBorder="1" applyAlignment="1" applyProtection="1">
      <alignment horizontal="center" vertical="center"/>
      <protection/>
    </xf>
    <xf numFmtId="0" fontId="50" fillId="33" borderId="33" xfId="0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0" fillId="33" borderId="45" xfId="0" applyFont="1" applyFill="1" applyBorder="1" applyAlignment="1" applyProtection="1">
      <alignment horizontal="center" vertical="center"/>
      <protection/>
    </xf>
    <xf numFmtId="0" fontId="50" fillId="33" borderId="32" xfId="0" applyFont="1" applyFill="1" applyBorder="1" applyAlignment="1" applyProtection="1">
      <alignment horizontal="center" vertical="center"/>
      <protection/>
    </xf>
    <xf numFmtId="0" fontId="46" fillId="33" borderId="39" xfId="0" applyFont="1" applyFill="1" applyBorder="1" applyAlignment="1" applyProtection="1">
      <alignment horizontal="left" vertical="center" wrapText="1"/>
      <protection/>
    </xf>
    <xf numFmtId="0" fontId="16" fillId="33" borderId="46" xfId="0" applyFont="1" applyFill="1" applyBorder="1" applyAlignment="1" applyProtection="1">
      <alignment horizontal="center" vertical="center"/>
      <protection/>
    </xf>
    <xf numFmtId="0" fontId="46" fillId="33" borderId="42" xfId="0" applyFont="1" applyFill="1" applyBorder="1" applyAlignment="1" applyProtection="1">
      <alignment horizontal="left" vertical="center" wrapText="1"/>
      <protection/>
    </xf>
    <xf numFmtId="0" fontId="16" fillId="33" borderId="47" xfId="0" applyFont="1" applyFill="1" applyBorder="1" applyAlignment="1" applyProtection="1">
      <alignment horizontal="center" vertical="center"/>
      <protection/>
    </xf>
    <xf numFmtId="0" fontId="46" fillId="33" borderId="44" xfId="0" applyFont="1" applyFill="1" applyBorder="1" applyAlignment="1" applyProtection="1">
      <alignment horizontal="center" vertical="center" wrapText="1"/>
      <protection/>
    </xf>
    <xf numFmtId="0" fontId="46" fillId="33" borderId="32" xfId="0" applyFont="1" applyFill="1" applyBorder="1" applyAlignment="1" applyProtection="1">
      <alignment horizontal="left" vertical="center" wrapText="1"/>
      <protection/>
    </xf>
    <xf numFmtId="0" fontId="36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33" borderId="10" xfId="0" applyFont="1" applyFill="1" applyBorder="1" applyAlignment="1" applyProtection="1">
      <alignment/>
      <protection/>
    </xf>
    <xf numFmtId="0" fontId="20" fillId="33" borderId="11" xfId="0" applyFont="1" applyFill="1" applyBorder="1" applyAlignment="1" applyProtection="1">
      <alignment/>
      <protection/>
    </xf>
    <xf numFmtId="0" fontId="20" fillId="33" borderId="33" xfId="0" applyFont="1" applyFill="1" applyBorder="1" applyAlignment="1" applyProtection="1">
      <alignment horizontal="center" vertical="center" textRotation="90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19" fillId="33" borderId="33" xfId="0" applyFont="1" applyFill="1" applyBorder="1" applyAlignment="1" applyProtection="1">
      <alignment horizontal="center" vertical="center"/>
      <protection/>
    </xf>
    <xf numFmtId="0" fontId="37" fillId="33" borderId="34" xfId="0" applyFont="1" applyFill="1" applyBorder="1" applyAlignment="1" applyProtection="1">
      <alignment vertical="center" wrapText="1"/>
      <protection/>
    </xf>
    <xf numFmtId="0" fontId="37" fillId="33" borderId="39" xfId="0" applyFont="1" applyFill="1" applyBorder="1" applyAlignment="1" applyProtection="1">
      <alignment vertical="center" wrapText="1"/>
      <protection/>
    </xf>
    <xf numFmtId="3" fontId="7" fillId="33" borderId="47" xfId="0" applyNumberFormat="1" applyFont="1" applyFill="1" applyBorder="1" applyAlignment="1" applyProtection="1">
      <alignment horizontal="center" vertical="center"/>
      <protection locked="0"/>
    </xf>
    <xf numFmtId="3" fontId="36" fillId="33" borderId="33" xfId="0" applyNumberFormat="1" applyFont="1" applyFill="1" applyBorder="1" applyAlignment="1" applyProtection="1">
      <alignment horizontal="center" vertical="center"/>
      <protection/>
    </xf>
    <xf numFmtId="0" fontId="20" fillId="33" borderId="33" xfId="0" applyFont="1" applyFill="1" applyBorder="1" applyAlignment="1" applyProtection="1">
      <alignment horizontal="center" vertical="center" wrapText="1"/>
      <protection/>
    </xf>
    <xf numFmtId="3" fontId="7" fillId="33" borderId="33" xfId="0" applyNumberFormat="1" applyFont="1" applyFill="1" applyBorder="1" applyAlignment="1" applyProtection="1">
      <alignment horizontal="center" vertical="center"/>
      <protection locked="0"/>
    </xf>
    <xf numFmtId="3" fontId="7" fillId="33" borderId="48" xfId="0" applyNumberFormat="1" applyFont="1" applyFill="1" applyBorder="1" applyAlignment="1" applyProtection="1">
      <alignment horizontal="center" vertical="center"/>
      <protection locked="0"/>
    </xf>
    <xf numFmtId="3" fontId="7" fillId="33" borderId="46" xfId="0" applyNumberFormat="1" applyFont="1" applyFill="1" applyBorder="1" applyAlignment="1" applyProtection="1">
      <alignment horizontal="center" vertical="center"/>
      <protection locked="0"/>
    </xf>
    <xf numFmtId="3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37" fillId="33" borderId="38" xfId="0" applyFont="1" applyFill="1" applyBorder="1" applyAlignment="1" applyProtection="1">
      <alignment horizontal="center" vertical="center"/>
      <protection/>
    </xf>
    <xf numFmtId="0" fontId="37" fillId="33" borderId="38" xfId="0" applyFont="1" applyFill="1" applyBorder="1" applyAlignment="1" applyProtection="1">
      <alignment horizontal="center" vertical="center" wrapText="1"/>
      <protection/>
    </xf>
    <xf numFmtId="0" fontId="37" fillId="33" borderId="26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left" vertical="top"/>
      <protection/>
    </xf>
    <xf numFmtId="0" fontId="36" fillId="33" borderId="11" xfId="0" applyFont="1" applyFill="1" applyBorder="1" applyAlignment="1" applyProtection="1">
      <alignment horizontal="left" vertical="top"/>
      <protection/>
    </xf>
    <xf numFmtId="0" fontId="20" fillId="33" borderId="11" xfId="0" applyFont="1" applyFill="1" applyBorder="1" applyAlignment="1" applyProtection="1">
      <alignment/>
      <protection/>
    </xf>
    <xf numFmtId="0" fontId="37" fillId="33" borderId="11" xfId="0" applyFont="1" applyFill="1" applyBorder="1" applyAlignment="1" applyProtection="1">
      <alignment horizontal="center" vertical="center" wrapText="1"/>
      <protection/>
    </xf>
    <xf numFmtId="1" fontId="7" fillId="33" borderId="37" xfId="0" applyNumberFormat="1" applyFont="1" applyFill="1" applyBorder="1" applyAlignment="1" applyProtection="1">
      <alignment horizontal="center" vertical="center" wrapText="1"/>
      <protection locked="0"/>
    </xf>
    <xf numFmtId="1" fontId="7" fillId="33" borderId="46" xfId="0" applyNumberFormat="1" applyFont="1" applyFill="1" applyBorder="1" applyAlignment="1" applyProtection="1">
      <alignment horizontal="center" vertical="center" wrapText="1"/>
      <protection locked="0"/>
    </xf>
    <xf numFmtId="1" fontId="36" fillId="33" borderId="33" xfId="0" applyNumberFormat="1" applyFont="1" applyFill="1" applyBorder="1" applyAlignment="1" applyProtection="1">
      <alignment horizontal="center" vertical="center" wrapText="1"/>
      <protection/>
    </xf>
    <xf numFmtId="3" fontId="36" fillId="33" borderId="44" xfId="0" applyNumberFormat="1" applyFont="1" applyFill="1" applyBorder="1" applyAlignment="1" applyProtection="1">
      <alignment horizontal="center" vertical="center"/>
      <protection locked="0"/>
    </xf>
    <xf numFmtId="0" fontId="20" fillId="33" borderId="37" xfId="0" applyFont="1" applyFill="1" applyBorder="1" applyAlignment="1" applyProtection="1">
      <alignment horizontal="center" vertical="center"/>
      <protection/>
    </xf>
    <xf numFmtId="3" fontId="7" fillId="33" borderId="34" xfId="0" applyNumberFormat="1" applyFont="1" applyFill="1" applyBorder="1" applyAlignment="1" applyProtection="1">
      <alignment horizontal="center" vertical="center"/>
      <protection locked="0"/>
    </xf>
    <xf numFmtId="3" fontId="7" fillId="33" borderId="38" xfId="0" applyNumberFormat="1" applyFont="1" applyFill="1" applyBorder="1" applyAlignment="1" applyProtection="1">
      <alignment horizontal="center" vertical="center"/>
      <protection locked="0"/>
    </xf>
    <xf numFmtId="3" fontId="7" fillId="33" borderId="40" xfId="0" applyNumberFormat="1" applyFont="1" applyFill="1" applyBorder="1" applyAlignment="1" applyProtection="1">
      <alignment horizontal="center" vertical="center"/>
      <protection locked="0"/>
    </xf>
    <xf numFmtId="3" fontId="36" fillId="33" borderId="44" xfId="0" applyNumberFormat="1" applyFont="1" applyFill="1" applyBorder="1" applyAlignment="1" applyProtection="1">
      <alignment horizontal="center" vertical="center"/>
      <protection/>
    </xf>
    <xf numFmtId="0" fontId="50" fillId="33" borderId="37" xfId="0" applyFont="1" applyFill="1" applyBorder="1" applyAlignment="1" applyProtection="1">
      <alignment horizontal="center" vertical="center"/>
      <protection/>
    </xf>
    <xf numFmtId="3" fontId="42" fillId="33" borderId="35" xfId="0" applyNumberFormat="1" applyFont="1" applyFill="1" applyBorder="1" applyAlignment="1" applyProtection="1">
      <alignment horizontal="center" vertical="center" wrapText="1"/>
      <protection locked="0"/>
    </xf>
    <xf numFmtId="3" fontId="42" fillId="33" borderId="36" xfId="0" applyNumberFormat="1" applyFont="1" applyFill="1" applyBorder="1" applyAlignment="1" applyProtection="1">
      <alignment horizontal="center" vertical="center" wrapText="1"/>
      <protection locked="0"/>
    </xf>
    <xf numFmtId="3" fontId="42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42" fillId="33" borderId="39" xfId="0" applyNumberFormat="1" applyFont="1" applyFill="1" applyBorder="1" applyAlignment="1" applyProtection="1">
      <alignment horizontal="center" vertical="center" wrapText="1"/>
      <protection locked="0"/>
    </xf>
    <xf numFmtId="3" fontId="42" fillId="33" borderId="41" xfId="0" applyNumberFormat="1" applyFont="1" applyFill="1" applyBorder="1" applyAlignment="1" applyProtection="1">
      <alignment horizontal="center" vertical="center" wrapText="1"/>
      <protection locked="0"/>
    </xf>
    <xf numFmtId="3" fontId="42" fillId="33" borderId="42" xfId="0" applyNumberFormat="1" applyFont="1" applyFill="1" applyBorder="1" applyAlignment="1" applyProtection="1">
      <alignment horizontal="center" vertical="center" wrapText="1"/>
      <protection locked="0"/>
    </xf>
    <xf numFmtId="3" fontId="45" fillId="33" borderId="45" xfId="0" applyNumberFormat="1" applyFont="1" applyFill="1" applyBorder="1" applyAlignment="1" applyProtection="1">
      <alignment horizontal="center" vertical="center" wrapText="1"/>
      <protection/>
    </xf>
    <xf numFmtId="3" fontId="45" fillId="33" borderId="3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/>
      <protection/>
    </xf>
    <xf numFmtId="3" fontId="45" fillId="33" borderId="35" xfId="0" applyNumberFormat="1" applyFont="1" applyFill="1" applyBorder="1" applyAlignment="1" applyProtection="1">
      <alignment horizontal="center" vertical="center" wrapText="1"/>
      <protection locked="0"/>
    </xf>
    <xf numFmtId="3" fontId="45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48" xfId="0" applyFont="1" applyFill="1" applyBorder="1" applyAlignment="1" applyProtection="1">
      <alignment horizontal="center" vertical="center"/>
      <protection/>
    </xf>
    <xf numFmtId="3" fontId="45" fillId="33" borderId="44" xfId="0" applyNumberFormat="1" applyFont="1" applyFill="1" applyBorder="1" applyAlignment="1" applyProtection="1">
      <alignment horizontal="center" vertical="center" wrapText="1"/>
      <protection/>
    </xf>
    <xf numFmtId="3" fontId="57" fillId="33" borderId="0" xfId="0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 applyProtection="1">
      <alignment vertical="center" wrapText="1"/>
      <protection/>
    </xf>
    <xf numFmtId="0" fontId="5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>
      <alignment horizontal="right"/>
    </xf>
    <xf numFmtId="0" fontId="20" fillId="0" borderId="0" xfId="57" applyFont="1" applyFill="1" applyBorder="1" applyProtection="1">
      <alignment/>
      <protection locked="0"/>
    </xf>
    <xf numFmtId="0" fontId="20" fillId="0" borderId="0" xfId="0" applyFont="1" applyAlignment="1">
      <alignment/>
    </xf>
    <xf numFmtId="0" fontId="20" fillId="0" borderId="0" xfId="57" applyFont="1" applyProtection="1">
      <alignment/>
      <protection locked="0"/>
    </xf>
    <xf numFmtId="0" fontId="20" fillId="33" borderId="42" xfId="0" applyFont="1" applyFill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/>
      <protection locked="0"/>
    </xf>
    <xf numFmtId="3" fontId="7" fillId="33" borderId="36" xfId="0" applyNumberFormat="1" applyFont="1" applyFill="1" applyBorder="1" applyAlignment="1" applyProtection="1">
      <alignment horizontal="center" vertical="center"/>
      <protection locked="0"/>
    </xf>
    <xf numFmtId="3" fontId="52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" fontId="7" fillId="33" borderId="39" xfId="0" applyNumberFormat="1" applyFont="1" applyFill="1" applyBorder="1" applyAlignment="1" applyProtection="1">
      <alignment horizontal="center" vertical="center"/>
      <protection locked="0"/>
    </xf>
    <xf numFmtId="0" fontId="38" fillId="33" borderId="39" xfId="0" applyFont="1" applyFill="1" applyBorder="1" applyAlignment="1" applyProtection="1">
      <alignment vertical="center" wrapText="1"/>
      <protection/>
    </xf>
    <xf numFmtId="0" fontId="20" fillId="0" borderId="0" xfId="57" applyFont="1" applyFill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3" fontId="36" fillId="33" borderId="32" xfId="0" applyNumberFormat="1" applyFont="1" applyFill="1" applyBorder="1" applyAlignment="1" applyProtection="1">
      <alignment horizontal="center" vertical="center"/>
      <protection locked="0"/>
    </xf>
    <xf numFmtId="3" fontId="36" fillId="33" borderId="32" xfId="0" applyNumberFormat="1" applyFont="1" applyFill="1" applyBorder="1" applyAlignment="1" applyProtection="1">
      <alignment horizontal="center" vertical="center"/>
      <protection/>
    </xf>
    <xf numFmtId="0" fontId="24" fillId="35" borderId="0" xfId="58" applyFont="1" applyFill="1" applyAlignment="1">
      <alignment horizontal="center"/>
      <protection/>
    </xf>
    <xf numFmtId="0" fontId="6" fillId="33" borderId="0" xfId="58" applyFont="1" applyFill="1">
      <alignment/>
      <protection/>
    </xf>
    <xf numFmtId="0" fontId="0" fillId="33" borderId="19" xfId="0" applyFont="1" applyFill="1" applyBorder="1" applyAlignment="1">
      <alignment/>
    </xf>
    <xf numFmtId="0" fontId="6" fillId="33" borderId="22" xfId="58" applyFont="1" applyFill="1" applyBorder="1">
      <alignment/>
      <protection/>
    </xf>
    <xf numFmtId="3" fontId="42" fillId="33" borderId="44" xfId="0" applyNumberFormat="1" applyFont="1" applyFill="1" applyBorder="1" applyAlignment="1" applyProtection="1">
      <alignment horizontal="center" vertical="center"/>
      <protection locked="0"/>
    </xf>
    <xf numFmtId="3" fontId="42" fillId="33" borderId="45" xfId="0" applyNumberFormat="1" applyFont="1" applyFill="1" applyBorder="1" applyAlignment="1" applyProtection="1">
      <alignment horizontal="center" vertical="center"/>
      <protection locked="0"/>
    </xf>
    <xf numFmtId="3" fontId="42" fillId="33" borderId="32" xfId="0" applyNumberFormat="1" applyFont="1" applyFill="1" applyBorder="1" applyAlignment="1" applyProtection="1">
      <alignment horizontal="center" vertical="center"/>
      <protection locked="0"/>
    </xf>
    <xf numFmtId="3" fontId="45" fillId="33" borderId="34" xfId="0" applyNumberFormat="1" applyFont="1" applyFill="1" applyBorder="1" applyAlignment="1" applyProtection="1">
      <alignment horizontal="center" vertical="center"/>
      <protection locked="0"/>
    </xf>
    <xf numFmtId="3" fontId="7" fillId="33" borderId="42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/>
    </xf>
    <xf numFmtId="0" fontId="6" fillId="33" borderId="21" xfId="58" applyFont="1" applyFill="1" applyBorder="1">
      <alignment/>
      <protection/>
    </xf>
    <xf numFmtId="0" fontId="37" fillId="33" borderId="36" xfId="0" applyFont="1" applyFill="1" applyBorder="1" applyAlignment="1" applyProtection="1">
      <alignment horizontal="left" vertical="center" wrapText="1"/>
      <protection/>
    </xf>
    <xf numFmtId="0" fontId="37" fillId="33" borderId="39" xfId="0" applyFont="1" applyFill="1" applyBorder="1" applyAlignment="1" applyProtection="1">
      <alignment horizontal="left" vertical="center" wrapText="1"/>
      <protection/>
    </xf>
    <xf numFmtId="0" fontId="37" fillId="33" borderId="42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textRotation="90" wrapText="1"/>
      <protection/>
    </xf>
    <xf numFmtId="0" fontId="16" fillId="33" borderId="44" xfId="0" applyFont="1" applyFill="1" applyBorder="1" applyAlignment="1" applyProtection="1">
      <alignment horizontal="center" vertical="center"/>
      <protection/>
    </xf>
    <xf numFmtId="0" fontId="16" fillId="33" borderId="45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33" borderId="12" xfId="0" applyFont="1" applyFill="1" applyBorder="1" applyAlignment="1" applyProtection="1">
      <alignment horizontal="center" vertical="center"/>
      <protection/>
    </xf>
    <xf numFmtId="0" fontId="20" fillId="33" borderId="33" xfId="0" applyFont="1" applyFill="1" applyBorder="1" applyAlignment="1" applyProtection="1">
      <alignment horizontal="center" vertical="center"/>
      <protection/>
    </xf>
    <xf numFmtId="0" fontId="20" fillId="33" borderId="49" xfId="0" applyFont="1" applyFill="1" applyBorder="1" applyAlignment="1" applyProtection="1">
      <alignment horizontal="center" vertical="center"/>
      <protection/>
    </xf>
    <xf numFmtId="0" fontId="20" fillId="33" borderId="44" xfId="0" applyFont="1" applyFill="1" applyBorder="1" applyAlignment="1" applyProtection="1">
      <alignment horizontal="center" vertical="center"/>
      <protection/>
    </xf>
    <xf numFmtId="0" fontId="20" fillId="33" borderId="48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33" borderId="46" xfId="0" applyFont="1" applyFill="1" applyBorder="1" applyAlignment="1" applyProtection="1">
      <alignment horizontal="center" vertical="center"/>
      <protection/>
    </xf>
    <xf numFmtId="0" fontId="20" fillId="33" borderId="47" xfId="0" applyFont="1" applyFill="1" applyBorder="1" applyAlignment="1" applyProtection="1">
      <alignment horizontal="center" vertical="center"/>
      <protection/>
    </xf>
    <xf numFmtId="0" fontId="43" fillId="33" borderId="33" xfId="0" applyFont="1" applyFill="1" applyBorder="1" applyAlignment="1" applyProtection="1">
      <alignment horizontal="center" vertical="center" wrapText="1"/>
      <protection/>
    </xf>
    <xf numFmtId="3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33" xfId="0" applyFont="1" applyFill="1" applyBorder="1" applyAlignment="1" applyProtection="1">
      <alignment horizontal="center" vertical="center" textRotation="90"/>
      <protection/>
    </xf>
    <xf numFmtId="0" fontId="37" fillId="33" borderId="40" xfId="0" applyFont="1" applyFill="1" applyBorder="1" applyAlignment="1" applyProtection="1">
      <alignment horizontal="center" vertical="center"/>
      <protection/>
    </xf>
    <xf numFmtId="0" fontId="37" fillId="33" borderId="40" xfId="0" applyFont="1" applyFill="1" applyBorder="1" applyAlignment="1" applyProtection="1">
      <alignment horizontal="center" vertical="center" wrapText="1"/>
      <protection/>
    </xf>
    <xf numFmtId="0" fontId="37" fillId="33" borderId="41" xfId="0" applyFont="1" applyFill="1" applyBorder="1" applyAlignment="1" applyProtection="1">
      <alignment horizontal="center" vertical="center" wrapText="1"/>
      <protection/>
    </xf>
    <xf numFmtId="3" fontId="42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16" fillId="33" borderId="38" xfId="0" applyFont="1" applyFill="1" applyBorder="1" applyAlignment="1" applyProtection="1">
      <alignment horizontal="center" vertical="center" wrapText="1"/>
      <protection/>
    </xf>
    <xf numFmtId="3" fontId="42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26" xfId="0" applyFont="1" applyFill="1" applyBorder="1" applyAlignment="1" applyProtection="1">
      <alignment horizontal="center" vertical="center" wrapText="1"/>
      <protection/>
    </xf>
    <xf numFmtId="0" fontId="16" fillId="33" borderId="39" xfId="0" applyFont="1" applyFill="1" applyBorder="1" applyAlignment="1" applyProtection="1">
      <alignment vertical="center" wrapText="1"/>
      <protection/>
    </xf>
    <xf numFmtId="3" fontId="42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right" vertical="center"/>
      <protection/>
    </xf>
    <xf numFmtId="0" fontId="62" fillId="33" borderId="40" xfId="0" applyFont="1" applyFill="1" applyBorder="1" applyAlignment="1" applyProtection="1">
      <alignment horizontal="center" vertical="center" wrapText="1"/>
      <protection/>
    </xf>
    <xf numFmtId="0" fontId="62" fillId="33" borderId="41" xfId="0" applyFont="1" applyFill="1" applyBorder="1" applyAlignment="1" applyProtection="1">
      <alignment horizontal="center" vertical="center" wrapText="1"/>
      <protection/>
    </xf>
    <xf numFmtId="0" fontId="62" fillId="33" borderId="42" xfId="0" applyFont="1" applyFill="1" applyBorder="1" applyAlignment="1" applyProtection="1">
      <alignment horizontal="center" vertical="center" wrapText="1"/>
      <protection/>
    </xf>
    <xf numFmtId="0" fontId="42" fillId="33" borderId="33" xfId="0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0" fontId="42" fillId="33" borderId="44" xfId="0" applyFont="1" applyFill="1" applyBorder="1" applyAlignment="1" applyProtection="1">
      <alignment horizontal="center" vertical="center" wrapText="1"/>
      <protection/>
    </xf>
    <xf numFmtId="0" fontId="42" fillId="33" borderId="45" xfId="0" applyFont="1" applyFill="1" applyBorder="1" applyAlignment="1" applyProtection="1">
      <alignment horizontal="center" vertical="center" wrapText="1"/>
      <protection/>
    </xf>
    <xf numFmtId="0" fontId="42" fillId="33" borderId="32" xfId="0" applyFont="1" applyFill="1" applyBorder="1" applyAlignment="1" applyProtection="1">
      <alignment horizontal="center" vertical="center" wrapText="1"/>
      <protection/>
    </xf>
    <xf numFmtId="0" fontId="42" fillId="33" borderId="50" xfId="0" applyFont="1" applyFill="1" applyBorder="1" applyAlignment="1" applyProtection="1">
      <alignment horizontal="center" vertical="center"/>
      <protection/>
    </xf>
    <xf numFmtId="3" fontId="45" fillId="0" borderId="51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/>
    </xf>
    <xf numFmtId="0" fontId="42" fillId="33" borderId="52" xfId="0" applyFont="1" applyFill="1" applyBorder="1" applyAlignment="1" applyProtection="1">
      <alignment horizontal="center" vertical="center"/>
      <protection/>
    </xf>
    <xf numFmtId="3" fontId="45" fillId="0" borderId="53" xfId="0" applyNumberFormat="1" applyFont="1" applyFill="1" applyBorder="1" applyAlignment="1" applyProtection="1">
      <alignment horizontal="center" vertical="center"/>
      <protection locked="0"/>
    </xf>
    <xf numFmtId="0" fontId="42" fillId="33" borderId="52" xfId="0" applyFont="1" applyFill="1" applyBorder="1" applyAlignment="1" applyProtection="1">
      <alignment horizontal="center" vertical="center" wrapText="1"/>
      <protection/>
    </xf>
    <xf numFmtId="3" fontId="45" fillId="0" borderId="31" xfId="0" applyNumberFormat="1" applyFont="1" applyFill="1" applyBorder="1" applyAlignment="1" applyProtection="1">
      <alignment horizontal="center" vertical="center"/>
      <protection locked="0"/>
    </xf>
    <xf numFmtId="0" fontId="42" fillId="33" borderId="53" xfId="0" applyFont="1" applyFill="1" applyBorder="1" applyAlignment="1" applyProtection="1">
      <alignment horizontal="center" vertical="center" wrapText="1"/>
      <protection/>
    </xf>
    <xf numFmtId="3" fontId="42" fillId="33" borderId="54" xfId="0" applyNumberFormat="1" applyFont="1" applyFill="1" applyBorder="1" applyAlignment="1" applyProtection="1">
      <alignment horizontal="center" vertical="center"/>
      <protection locked="0"/>
    </xf>
    <xf numFmtId="3" fontId="42" fillId="33" borderId="23" xfId="0" applyNumberFormat="1" applyFont="1" applyFill="1" applyBorder="1" applyAlignment="1" applyProtection="1">
      <alignment horizontal="center" vertical="center"/>
      <protection locked="0"/>
    </xf>
    <xf numFmtId="3" fontId="42" fillId="33" borderId="55" xfId="0" applyNumberFormat="1" applyFont="1" applyFill="1" applyBorder="1" applyAlignment="1" applyProtection="1">
      <alignment horizontal="center" vertical="center"/>
      <protection locked="0"/>
    </xf>
    <xf numFmtId="0" fontId="41" fillId="33" borderId="39" xfId="0" applyFont="1" applyFill="1" applyBorder="1" applyAlignment="1" applyProtection="1">
      <alignment horizontal="left" vertical="center"/>
      <protection/>
    </xf>
    <xf numFmtId="0" fontId="42" fillId="33" borderId="53" xfId="0" applyFont="1" applyFill="1" applyBorder="1" applyAlignment="1" applyProtection="1">
      <alignment horizontal="center" vertical="center"/>
      <protection/>
    </xf>
    <xf numFmtId="3" fontId="45" fillId="0" borderId="46" xfId="0" applyNumberFormat="1" applyFont="1" applyFill="1" applyBorder="1" applyAlignment="1" applyProtection="1">
      <alignment horizontal="center" vertical="center"/>
      <protection locked="0"/>
    </xf>
    <xf numFmtId="0" fontId="42" fillId="33" borderId="46" xfId="0" applyFont="1" applyFill="1" applyBorder="1" applyAlignment="1" applyProtection="1">
      <alignment horizontal="center" vertical="center"/>
      <protection/>
    </xf>
    <xf numFmtId="0" fontId="41" fillId="0" borderId="39" xfId="0" applyFont="1" applyFill="1" applyBorder="1" applyAlignment="1" applyProtection="1">
      <alignment horizontal="left" vertical="center"/>
      <protection/>
    </xf>
    <xf numFmtId="0" fontId="42" fillId="0" borderId="46" xfId="0" applyFont="1" applyFill="1" applyBorder="1" applyAlignment="1" applyProtection="1">
      <alignment horizontal="center" vertical="center"/>
      <protection/>
    </xf>
    <xf numFmtId="3" fontId="42" fillId="0" borderId="38" xfId="0" applyNumberFormat="1" applyFont="1" applyFill="1" applyBorder="1" applyAlignment="1" applyProtection="1">
      <alignment horizontal="center" vertical="center"/>
      <protection locked="0"/>
    </xf>
    <xf numFmtId="3" fontId="42" fillId="0" borderId="26" xfId="0" applyNumberFormat="1" applyFont="1" applyFill="1" applyBorder="1" applyAlignment="1" applyProtection="1">
      <alignment horizontal="center" vertical="center"/>
      <protection locked="0"/>
    </xf>
    <xf numFmtId="3" fontId="42" fillId="0" borderId="39" xfId="0" applyNumberFormat="1" applyFont="1" applyFill="1" applyBorder="1" applyAlignment="1" applyProtection="1">
      <alignment horizontal="center" vertical="center"/>
      <protection locked="0"/>
    </xf>
    <xf numFmtId="0" fontId="42" fillId="0" borderId="48" xfId="0" applyFont="1" applyFill="1" applyBorder="1" applyAlignment="1" applyProtection="1">
      <alignment horizontal="center" vertical="center"/>
      <protection/>
    </xf>
    <xf numFmtId="3" fontId="45" fillId="0" borderId="43" xfId="0" applyNumberFormat="1" applyFont="1" applyFill="1" applyBorder="1" applyAlignment="1" applyProtection="1">
      <alignment horizontal="center" vertical="center"/>
      <protection locked="0"/>
    </xf>
    <xf numFmtId="0" fontId="42" fillId="0" borderId="53" xfId="0" applyFont="1" applyFill="1" applyBorder="1" applyAlignment="1" applyProtection="1">
      <alignment horizontal="center" vertical="center" wrapText="1"/>
      <protection/>
    </xf>
    <xf numFmtId="3" fontId="42" fillId="0" borderId="54" xfId="0" applyNumberFormat="1" applyFont="1" applyFill="1" applyBorder="1" applyAlignment="1" applyProtection="1">
      <alignment horizontal="center" vertical="center"/>
      <protection locked="0"/>
    </xf>
    <xf numFmtId="3" fontId="42" fillId="0" borderId="23" xfId="0" applyNumberFormat="1" applyFont="1" applyFill="1" applyBorder="1" applyAlignment="1" applyProtection="1">
      <alignment horizontal="center" vertical="center"/>
      <protection locked="0"/>
    </xf>
    <xf numFmtId="3" fontId="42" fillId="0" borderId="55" xfId="0" applyNumberFormat="1" applyFont="1" applyFill="1" applyBorder="1" applyAlignment="1" applyProtection="1">
      <alignment horizontal="center" vertical="center"/>
      <protection locked="0"/>
    </xf>
    <xf numFmtId="0" fontId="42" fillId="0" borderId="46" xfId="0" applyFont="1" applyFill="1" applyBorder="1" applyAlignment="1" applyProtection="1">
      <alignment horizontal="center" vertical="center" wrapText="1"/>
      <protection/>
    </xf>
    <xf numFmtId="0" fontId="41" fillId="0" borderId="55" xfId="0" applyFont="1" applyFill="1" applyBorder="1" applyAlignment="1" applyProtection="1">
      <alignment horizontal="left" vertical="center"/>
      <protection/>
    </xf>
    <xf numFmtId="0" fontId="42" fillId="0" borderId="56" xfId="0" applyFont="1" applyFill="1" applyBorder="1" applyAlignment="1" applyProtection="1">
      <alignment horizontal="center" vertical="center" wrapText="1"/>
      <protection/>
    </xf>
    <xf numFmtId="3" fontId="45" fillId="0" borderId="47" xfId="0" applyNumberFormat="1" applyFont="1" applyFill="1" applyBorder="1" applyAlignment="1" applyProtection="1">
      <alignment horizontal="center" vertical="center"/>
      <protection locked="0"/>
    </xf>
    <xf numFmtId="3" fontId="42" fillId="0" borderId="40" xfId="0" applyNumberFormat="1" applyFont="1" applyFill="1" applyBorder="1" applyAlignment="1" applyProtection="1">
      <alignment horizontal="center" vertical="center"/>
      <protection locked="0"/>
    </xf>
    <xf numFmtId="3" fontId="42" fillId="0" borderId="41" xfId="0" applyNumberFormat="1" applyFont="1" applyFill="1" applyBorder="1" applyAlignment="1" applyProtection="1">
      <alignment horizontal="center" vertical="center"/>
      <protection locked="0"/>
    </xf>
    <xf numFmtId="3" fontId="42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33" borderId="19" xfId="0" applyFont="1" applyFill="1" applyBorder="1" applyAlignment="1" applyProtection="1">
      <alignment horizontal="center" vertical="center"/>
      <protection/>
    </xf>
    <xf numFmtId="0" fontId="20" fillId="33" borderId="57" xfId="0" applyFont="1" applyFill="1" applyBorder="1" applyAlignment="1" applyProtection="1">
      <alignment horizontal="center" vertical="center"/>
      <protection/>
    </xf>
    <xf numFmtId="0" fontId="20" fillId="33" borderId="5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58" xfId="0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/>
      <protection/>
    </xf>
    <xf numFmtId="3" fontId="52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57" applyFont="1" applyAlignment="1" applyProtection="1">
      <alignment vertical="center"/>
      <protection locked="0"/>
    </xf>
    <xf numFmtId="0" fontId="53" fillId="33" borderId="0" xfId="0" applyFont="1" applyFill="1" applyBorder="1" applyAlignment="1" applyProtection="1">
      <alignment horizontal="left" vertical="center" wrapText="1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3" fontId="36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51" xfId="0" applyFont="1" applyFill="1" applyBorder="1" applyAlignment="1" applyProtection="1">
      <alignment horizontal="center" vertical="center"/>
      <protection/>
    </xf>
    <xf numFmtId="1" fontId="7" fillId="33" borderId="47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Alignment="1" applyProtection="1">
      <alignment horizontal="center" vertical="center"/>
      <protection/>
    </xf>
    <xf numFmtId="3" fontId="45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0" xfId="59" applyFont="1" applyFill="1" applyAlignment="1" applyProtection="1">
      <alignment vertical="center" wrapText="1"/>
      <protection locked="0"/>
    </xf>
    <xf numFmtId="3" fontId="4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6" fillId="0" borderId="0" xfId="58" applyFill="1">
      <alignment/>
      <protection/>
    </xf>
    <xf numFmtId="0" fontId="21" fillId="0" borderId="0" xfId="58" applyFont="1" applyFill="1" applyAlignment="1">
      <alignment horizontal="center"/>
      <protection/>
    </xf>
    <xf numFmtId="0" fontId="23" fillId="0" borderId="0" xfId="58" applyFont="1" applyFill="1" applyAlignment="1">
      <alignment horizontal="center"/>
      <protection/>
    </xf>
    <xf numFmtId="0" fontId="6" fillId="0" borderId="16" xfId="58" applyFill="1" applyBorder="1">
      <alignment/>
      <protection/>
    </xf>
    <xf numFmtId="0" fontId="26" fillId="0" borderId="16" xfId="58" applyFont="1" applyFill="1" applyBorder="1" applyAlignment="1">
      <alignment horizontal="center"/>
      <protection/>
    </xf>
    <xf numFmtId="0" fontId="27" fillId="0" borderId="0" xfId="58" applyFont="1" applyFill="1">
      <alignment/>
      <protection/>
    </xf>
    <xf numFmtId="0" fontId="28" fillId="0" borderId="0" xfId="58" applyFont="1" applyFill="1" applyProtection="1">
      <alignment/>
      <protection locked="0"/>
    </xf>
    <xf numFmtId="0" fontId="29" fillId="0" borderId="0" xfId="58" applyFont="1" applyFill="1" applyAlignment="1">
      <alignment horizontal="center"/>
      <protection/>
    </xf>
    <xf numFmtId="0" fontId="27" fillId="0" borderId="0" xfId="58" applyFont="1" applyFill="1" applyAlignment="1">
      <alignment horizontal="left"/>
      <protection/>
    </xf>
    <xf numFmtId="0" fontId="30" fillId="0" borderId="0" xfId="58" applyFont="1" applyFill="1" applyAlignment="1" applyProtection="1">
      <alignment horizontal="center"/>
      <protection locked="0"/>
    </xf>
    <xf numFmtId="49" fontId="30" fillId="0" borderId="0" xfId="58" applyNumberFormat="1" applyFont="1" applyFill="1" applyAlignment="1" applyProtection="1">
      <alignment horizontal="center"/>
      <protection locked="0"/>
    </xf>
    <xf numFmtId="0" fontId="30" fillId="0" borderId="0" xfId="58" applyFont="1" applyFill="1">
      <alignment/>
      <protection/>
    </xf>
    <xf numFmtId="0" fontId="6" fillId="0" borderId="0" xfId="58" applyFill="1" applyBorder="1">
      <alignment/>
      <protection/>
    </xf>
    <xf numFmtId="0" fontId="31" fillId="0" borderId="0" xfId="58" applyFont="1" applyFill="1" applyBorder="1">
      <alignment/>
      <protection/>
    </xf>
    <xf numFmtId="0" fontId="6" fillId="0" borderId="0" xfId="58" applyFill="1" applyBorder="1" applyProtection="1">
      <alignment/>
      <protection locked="0"/>
    </xf>
    <xf numFmtId="0" fontId="32" fillId="0" borderId="0" xfId="58" applyFont="1" applyFill="1" applyBorder="1">
      <alignment/>
      <protection/>
    </xf>
    <xf numFmtId="0" fontId="33" fillId="0" borderId="0" xfId="58" applyFont="1" applyFill="1" applyBorder="1" applyAlignment="1" applyProtection="1">
      <alignment horizontal="center"/>
      <protection locked="0"/>
    </xf>
    <xf numFmtId="0" fontId="6" fillId="0" borderId="0" xfId="58" applyFont="1" applyFill="1" applyBorder="1">
      <alignment/>
      <protection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Alignment="1" applyProtection="1">
      <alignment horizontal="center"/>
      <protection locked="0"/>
    </xf>
    <xf numFmtId="0" fontId="32" fillId="0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8" fillId="33" borderId="26" xfId="0" applyFont="1" applyFill="1" applyBorder="1" applyAlignment="1" applyProtection="1">
      <alignment horizontal="left" vertical="center" wrapText="1"/>
      <protection/>
    </xf>
    <xf numFmtId="0" fontId="38" fillId="33" borderId="39" xfId="0" applyFont="1" applyFill="1" applyBorder="1" applyAlignment="1" applyProtection="1">
      <alignment horizontal="left" vertical="center" wrapText="1"/>
      <protection/>
    </xf>
    <xf numFmtId="0" fontId="38" fillId="33" borderId="41" xfId="0" applyFont="1" applyFill="1" applyBorder="1" applyAlignment="1" applyProtection="1">
      <alignment horizontal="left" vertical="center" wrapText="1"/>
      <protection/>
    </xf>
    <xf numFmtId="0" fontId="38" fillId="33" borderId="42" xfId="0" applyFont="1" applyFill="1" applyBorder="1" applyAlignment="1" applyProtection="1">
      <alignment horizontal="left" vertical="center" wrapText="1"/>
      <protection/>
    </xf>
    <xf numFmtId="0" fontId="37" fillId="33" borderId="34" xfId="0" applyFont="1" applyFill="1" applyBorder="1" applyAlignment="1" applyProtection="1">
      <alignment horizontal="center" vertical="center" wrapText="1" shrinkToFit="1"/>
      <protection/>
    </xf>
    <xf numFmtId="0" fontId="37" fillId="33" borderId="36" xfId="0" applyFont="1" applyFill="1" applyBorder="1" applyAlignment="1" applyProtection="1">
      <alignment horizontal="center" vertical="center" wrapText="1" shrinkToFit="1"/>
      <protection/>
    </xf>
    <xf numFmtId="0" fontId="20" fillId="33" borderId="27" xfId="0" applyFont="1" applyFill="1" applyBorder="1" applyAlignment="1" applyProtection="1">
      <alignment horizontal="center" vertical="center" textRotation="90"/>
      <protection/>
    </xf>
    <xf numFmtId="0" fontId="20" fillId="33" borderId="59" xfId="0" applyFont="1" applyFill="1" applyBorder="1" applyAlignment="1" applyProtection="1">
      <alignment horizontal="center" vertical="center" textRotation="90"/>
      <protection/>
    </xf>
    <xf numFmtId="0" fontId="60" fillId="33" borderId="26" xfId="0" applyFont="1" applyFill="1" applyBorder="1" applyAlignment="1" applyProtection="1">
      <alignment horizontal="left" vertical="center" wrapText="1"/>
      <protection/>
    </xf>
    <xf numFmtId="0" fontId="60" fillId="33" borderId="39" xfId="0" applyFont="1" applyFill="1" applyBorder="1" applyAlignment="1" applyProtection="1">
      <alignment horizontal="left" vertical="center" wrapText="1"/>
      <protection/>
    </xf>
    <xf numFmtId="0" fontId="60" fillId="33" borderId="34" xfId="0" applyFont="1" applyFill="1" applyBorder="1" applyAlignment="1" applyProtection="1">
      <alignment horizontal="left" vertical="center" wrapText="1"/>
      <protection/>
    </xf>
    <xf numFmtId="0" fontId="60" fillId="33" borderId="35" xfId="0" applyFont="1" applyFill="1" applyBorder="1" applyAlignment="1" applyProtection="1">
      <alignment horizontal="left" vertical="center" wrapText="1"/>
      <protection/>
    </xf>
    <xf numFmtId="0" fontId="60" fillId="33" borderId="36" xfId="0" applyFont="1" applyFill="1" applyBorder="1" applyAlignment="1" applyProtection="1">
      <alignment horizontal="left" vertical="center" wrapText="1"/>
      <protection/>
    </xf>
    <xf numFmtId="0" fontId="38" fillId="33" borderId="38" xfId="0" applyFont="1" applyFill="1" applyBorder="1" applyAlignment="1" applyProtection="1">
      <alignment horizontal="center" vertical="center" textRotation="90" wrapText="1"/>
      <protection/>
    </xf>
    <xf numFmtId="0" fontId="37" fillId="0" borderId="26" xfId="0" applyFont="1" applyBorder="1" applyAlignment="1" applyProtection="1">
      <alignment horizontal="center" vertical="center" textRotation="90"/>
      <protection/>
    </xf>
    <xf numFmtId="0" fontId="20" fillId="33" borderId="59" xfId="0" applyFont="1" applyFill="1" applyBorder="1" applyAlignment="1" applyProtection="1">
      <alignment horizontal="center" vertical="center"/>
      <protection/>
    </xf>
    <xf numFmtId="0" fontId="20" fillId="33" borderId="19" xfId="0" applyFont="1" applyFill="1" applyBorder="1" applyAlignment="1" applyProtection="1">
      <alignment horizontal="center" vertical="center"/>
      <protection/>
    </xf>
    <xf numFmtId="0" fontId="20" fillId="33" borderId="57" xfId="0" applyFont="1" applyFill="1" applyBorder="1" applyAlignment="1" applyProtection="1">
      <alignment horizontal="center" vertical="center"/>
      <protection/>
    </xf>
    <xf numFmtId="0" fontId="36" fillId="33" borderId="19" xfId="0" applyFont="1" applyFill="1" applyBorder="1" applyAlignment="1" applyProtection="1">
      <alignment horizontal="left"/>
      <protection/>
    </xf>
    <xf numFmtId="0" fontId="20" fillId="33" borderId="27" xfId="0" applyFont="1" applyFill="1" applyBorder="1" applyAlignment="1" applyProtection="1">
      <alignment horizontal="center"/>
      <protection/>
    </xf>
    <xf numFmtId="0" fontId="20" fillId="33" borderId="24" xfId="0" applyFont="1" applyFill="1" applyBorder="1" applyAlignment="1" applyProtection="1">
      <alignment horizontal="center"/>
      <protection/>
    </xf>
    <xf numFmtId="0" fontId="20" fillId="33" borderId="25" xfId="0" applyFont="1" applyFill="1" applyBorder="1" applyAlignment="1" applyProtection="1">
      <alignment horizontal="center"/>
      <protection/>
    </xf>
    <xf numFmtId="0" fontId="20" fillId="33" borderId="59" xfId="0" applyFont="1" applyFill="1" applyBorder="1" applyAlignment="1" applyProtection="1">
      <alignment horizontal="center"/>
      <protection/>
    </xf>
    <xf numFmtId="0" fontId="20" fillId="33" borderId="19" xfId="0" applyFont="1" applyFill="1" applyBorder="1" applyAlignment="1" applyProtection="1">
      <alignment horizontal="center"/>
      <protection/>
    </xf>
    <xf numFmtId="0" fontId="20" fillId="33" borderId="57" xfId="0" applyFont="1" applyFill="1" applyBorder="1" applyAlignment="1" applyProtection="1">
      <alignment horizontal="center"/>
      <protection/>
    </xf>
    <xf numFmtId="0" fontId="38" fillId="33" borderId="38" xfId="0" applyFont="1" applyFill="1" applyBorder="1" applyAlignment="1" applyProtection="1">
      <alignment horizontal="left" vertical="center" wrapText="1"/>
      <protection/>
    </xf>
    <xf numFmtId="0" fontId="60" fillId="33" borderId="38" xfId="0" applyFont="1" applyFill="1" applyBorder="1" applyAlignment="1" applyProtection="1">
      <alignment horizontal="left" vertical="center" wrapText="1"/>
      <protection/>
    </xf>
    <xf numFmtId="0" fontId="38" fillId="33" borderId="40" xfId="0" applyFont="1" applyFill="1" applyBorder="1" applyAlignment="1" applyProtection="1">
      <alignment horizontal="center" vertical="center" textRotation="90" wrapText="1"/>
      <protection/>
    </xf>
    <xf numFmtId="0" fontId="61" fillId="33" borderId="10" xfId="0" applyFont="1" applyFill="1" applyBorder="1" applyAlignment="1" applyProtection="1">
      <alignment horizontal="left" vertical="center" wrapText="1"/>
      <protection/>
    </xf>
    <xf numFmtId="0" fontId="61" fillId="33" borderId="11" xfId="0" applyFont="1" applyFill="1" applyBorder="1" applyAlignment="1" applyProtection="1">
      <alignment horizontal="left" vertical="center" wrapText="1"/>
      <protection/>
    </xf>
    <xf numFmtId="0" fontId="61" fillId="33" borderId="12" xfId="0" applyFont="1" applyFill="1" applyBorder="1" applyAlignment="1" applyProtection="1">
      <alignment horizontal="left" vertical="center" wrapText="1"/>
      <protection/>
    </xf>
    <xf numFmtId="0" fontId="60" fillId="33" borderId="44" xfId="0" applyFont="1" applyFill="1" applyBorder="1" applyAlignment="1" applyProtection="1">
      <alignment horizontal="left" vertical="center" wrapText="1"/>
      <protection/>
    </xf>
    <xf numFmtId="0" fontId="60" fillId="33" borderId="45" xfId="0" applyFont="1" applyFill="1" applyBorder="1" applyAlignment="1" applyProtection="1">
      <alignment horizontal="left" vertical="center" wrapText="1"/>
      <protection/>
    </xf>
    <xf numFmtId="0" fontId="60" fillId="33" borderId="32" xfId="0" applyFont="1" applyFill="1" applyBorder="1" applyAlignment="1" applyProtection="1">
      <alignment horizontal="left" vertical="center" wrapText="1"/>
      <protection/>
    </xf>
    <xf numFmtId="0" fontId="60" fillId="33" borderId="40" xfId="0" applyFont="1" applyFill="1" applyBorder="1" applyAlignment="1" applyProtection="1">
      <alignment horizontal="left" vertical="center" wrapText="1"/>
      <protection/>
    </xf>
    <xf numFmtId="0" fontId="60" fillId="33" borderId="41" xfId="0" applyFont="1" applyFill="1" applyBorder="1" applyAlignment="1" applyProtection="1">
      <alignment horizontal="left" vertical="center" wrapText="1"/>
      <protection/>
    </xf>
    <xf numFmtId="0" fontId="60" fillId="33" borderId="42" xfId="0" applyFont="1" applyFill="1" applyBorder="1" applyAlignment="1" applyProtection="1">
      <alignment horizontal="left" vertical="center" wrapText="1"/>
      <protection/>
    </xf>
    <xf numFmtId="0" fontId="38" fillId="33" borderId="17" xfId="0" applyFont="1" applyFill="1" applyBorder="1" applyAlignment="1" applyProtection="1">
      <alignment horizontal="left" vertical="center" wrapText="1"/>
      <protection/>
    </xf>
    <xf numFmtId="0" fontId="38" fillId="33" borderId="60" xfId="0" applyFont="1" applyFill="1" applyBorder="1" applyAlignment="1" applyProtection="1">
      <alignment horizontal="left"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33" borderId="12" xfId="0" applyFont="1" applyFill="1" applyBorder="1" applyAlignment="1" applyProtection="1">
      <alignment horizontal="center" vertical="center"/>
      <protection/>
    </xf>
    <xf numFmtId="0" fontId="38" fillId="33" borderId="61" xfId="0" applyFont="1" applyFill="1" applyBorder="1" applyAlignment="1" applyProtection="1">
      <alignment horizontal="center" vertical="center" textRotation="90" wrapText="1"/>
      <protection/>
    </xf>
    <xf numFmtId="0" fontId="38" fillId="33" borderId="34" xfId="0" applyFont="1" applyFill="1" applyBorder="1" applyAlignment="1" applyProtection="1">
      <alignment horizontal="center" vertical="center" textRotation="90" wrapText="1"/>
      <protection/>
    </xf>
    <xf numFmtId="0" fontId="16" fillId="33" borderId="0" xfId="0" applyFont="1" applyFill="1" applyBorder="1" applyAlignment="1" applyProtection="1">
      <alignment horizontal="right" vertical="top" wrapText="1"/>
      <protection/>
    </xf>
    <xf numFmtId="0" fontId="45" fillId="33" borderId="19" xfId="0" applyFont="1" applyFill="1" applyBorder="1" applyAlignment="1" applyProtection="1">
      <alignment horizontal="left" vertical="center" wrapText="1"/>
      <protection/>
    </xf>
    <xf numFmtId="0" fontId="18" fillId="33" borderId="35" xfId="0" applyFont="1" applyFill="1" applyBorder="1" applyAlignment="1" applyProtection="1">
      <alignment horizontal="center" vertical="center" wrapText="1" shrinkToFit="1"/>
      <protection/>
    </xf>
    <xf numFmtId="0" fontId="15" fillId="33" borderId="35" xfId="0" applyFont="1" applyFill="1" applyBorder="1" applyAlignment="1" applyProtection="1">
      <alignment horizontal="center" vertical="center" wrapText="1" shrinkToFit="1"/>
      <protection/>
    </xf>
    <xf numFmtId="0" fontId="15" fillId="33" borderId="26" xfId="0" applyFont="1" applyFill="1" applyBorder="1" applyAlignment="1" applyProtection="1">
      <alignment horizontal="center" vertical="center" wrapText="1" shrinkToFit="1"/>
      <protection/>
    </xf>
    <xf numFmtId="0" fontId="15" fillId="33" borderId="34" xfId="0" applyFont="1" applyFill="1" applyBorder="1" applyAlignment="1" applyProtection="1">
      <alignment horizontal="center" vertical="center" wrapText="1" shrinkToFit="1"/>
      <protection/>
    </xf>
    <xf numFmtId="0" fontId="15" fillId="33" borderId="38" xfId="0" applyFont="1" applyFill="1" applyBorder="1" applyAlignment="1" applyProtection="1">
      <alignment horizontal="center" vertical="center" textRotation="90" wrapText="1"/>
      <protection/>
    </xf>
    <xf numFmtId="0" fontId="15" fillId="33" borderId="40" xfId="0" applyFont="1" applyFill="1" applyBorder="1" applyAlignment="1" applyProtection="1">
      <alignment horizontal="center" vertical="center" textRotation="90" wrapText="1"/>
      <protection/>
    </xf>
    <xf numFmtId="0" fontId="15" fillId="33" borderId="26" xfId="0" applyFont="1" applyFill="1" applyBorder="1" applyAlignment="1" applyProtection="1">
      <alignment horizontal="center" vertical="center" textRotation="90" wrapText="1"/>
      <protection/>
    </xf>
    <xf numFmtId="0" fontId="15" fillId="33" borderId="41" xfId="0" applyFont="1" applyFill="1" applyBorder="1" applyAlignment="1" applyProtection="1">
      <alignment horizontal="center" vertical="center" textRotation="90" wrapText="1"/>
      <protection/>
    </xf>
    <xf numFmtId="0" fontId="48" fillId="33" borderId="44" xfId="0" applyFont="1" applyFill="1" applyBorder="1" applyAlignment="1" applyProtection="1">
      <alignment horizontal="left" vertical="center" wrapText="1"/>
      <protection/>
    </xf>
    <xf numFmtId="0" fontId="48" fillId="33" borderId="32" xfId="0" applyFont="1" applyFill="1" applyBorder="1" applyAlignment="1" applyProtection="1">
      <alignment horizontal="left" vertical="center" wrapText="1"/>
      <protection/>
    </xf>
    <xf numFmtId="0" fontId="47" fillId="33" borderId="44" xfId="0" applyFont="1" applyFill="1" applyBorder="1" applyAlignment="1" applyProtection="1">
      <alignment horizontal="left" vertical="center" wrapText="1"/>
      <protection/>
    </xf>
    <xf numFmtId="0" fontId="47" fillId="33" borderId="32" xfId="0" applyFont="1" applyFill="1" applyBorder="1" applyAlignment="1" applyProtection="1">
      <alignment horizontal="left" vertical="center" wrapText="1"/>
      <protection/>
    </xf>
    <xf numFmtId="0" fontId="16" fillId="33" borderId="51" xfId="0" applyFont="1" applyFill="1" applyBorder="1" applyAlignment="1" applyProtection="1">
      <alignment horizontal="center" vertical="center" textRotation="255"/>
      <protection/>
    </xf>
    <xf numFmtId="0" fontId="16" fillId="33" borderId="43" xfId="0" applyFont="1" applyFill="1" applyBorder="1" applyAlignment="1" applyProtection="1">
      <alignment horizontal="center" vertical="center" textRotation="255"/>
      <protection/>
    </xf>
    <xf numFmtId="0" fontId="16" fillId="33" borderId="56" xfId="0" applyFont="1" applyFill="1" applyBorder="1" applyAlignment="1" applyProtection="1">
      <alignment horizontal="center" vertical="center" textRotation="255"/>
      <protection/>
    </xf>
    <xf numFmtId="0" fontId="46" fillId="33" borderId="34" xfId="0" applyFont="1" applyFill="1" applyBorder="1" applyAlignment="1" applyProtection="1">
      <alignment horizontal="left" vertical="center" wrapText="1"/>
      <protection/>
    </xf>
    <xf numFmtId="0" fontId="46" fillId="33" borderId="36" xfId="0" applyFont="1" applyFill="1" applyBorder="1" applyAlignment="1" applyProtection="1">
      <alignment horizontal="left" vertical="center" wrapText="1"/>
      <protection/>
    </xf>
    <xf numFmtId="0" fontId="16" fillId="33" borderId="27" xfId="0" applyFont="1" applyFill="1" applyBorder="1" applyAlignment="1" applyProtection="1">
      <alignment horizontal="center"/>
      <protection/>
    </xf>
    <xf numFmtId="0" fontId="16" fillId="33" borderId="25" xfId="0" applyFont="1" applyFill="1" applyBorder="1" applyAlignment="1" applyProtection="1">
      <alignment horizontal="center"/>
      <protection/>
    </xf>
    <xf numFmtId="0" fontId="16" fillId="33" borderId="28" xfId="0" applyFont="1" applyFill="1" applyBorder="1" applyAlignment="1" applyProtection="1">
      <alignment horizontal="center"/>
      <protection/>
    </xf>
    <xf numFmtId="0" fontId="16" fillId="33" borderId="62" xfId="0" applyFont="1" applyFill="1" applyBorder="1" applyAlignment="1" applyProtection="1">
      <alignment horizontal="center"/>
      <protection/>
    </xf>
    <xf numFmtId="0" fontId="16" fillId="33" borderId="59" xfId="0" applyFont="1" applyFill="1" applyBorder="1" applyAlignment="1" applyProtection="1">
      <alignment horizontal="center"/>
      <protection/>
    </xf>
    <xf numFmtId="0" fontId="16" fillId="33" borderId="57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16" fillId="33" borderId="12" xfId="0" applyFont="1" applyFill="1" applyBorder="1" applyAlignment="1" applyProtection="1">
      <alignment horizontal="center" vertical="center"/>
      <protection/>
    </xf>
    <xf numFmtId="0" fontId="46" fillId="33" borderId="38" xfId="0" applyFont="1" applyFill="1" applyBorder="1" applyAlignment="1" applyProtection="1">
      <alignment horizontal="center" vertical="center" wrapText="1"/>
      <protection/>
    </xf>
    <xf numFmtId="0" fontId="46" fillId="33" borderId="40" xfId="0" applyFont="1" applyFill="1" applyBorder="1" applyAlignment="1" applyProtection="1">
      <alignment horizontal="center" vertical="center" wrapText="1"/>
      <protection/>
    </xf>
    <xf numFmtId="0" fontId="16" fillId="33" borderId="35" xfId="0" applyFont="1" applyFill="1" applyBorder="1" applyAlignment="1" applyProtection="1">
      <alignment horizontal="center" vertical="center" wrapText="1" shrinkToFit="1"/>
      <protection/>
    </xf>
    <xf numFmtId="0" fontId="16" fillId="33" borderId="26" xfId="0" applyFont="1" applyFill="1" applyBorder="1" applyAlignment="1" applyProtection="1">
      <alignment horizontal="center" vertical="center" wrapText="1" shrinkToFit="1"/>
      <protection/>
    </xf>
    <xf numFmtId="0" fontId="16" fillId="33" borderId="41" xfId="0" applyFont="1" applyFill="1" applyBorder="1" applyAlignment="1" applyProtection="1">
      <alignment horizontal="center" vertical="center" wrapText="1" shrinkToFit="1"/>
      <protection/>
    </xf>
    <xf numFmtId="0" fontId="15" fillId="33" borderId="63" xfId="0" applyFont="1" applyFill="1" applyBorder="1" applyAlignment="1" applyProtection="1">
      <alignment horizontal="center" vertical="center" textRotation="90" wrapText="1" shrinkToFit="1"/>
      <protection/>
    </xf>
    <xf numFmtId="0" fontId="15" fillId="33" borderId="64" xfId="0" applyFont="1" applyFill="1" applyBorder="1" applyAlignment="1" applyProtection="1">
      <alignment horizontal="center" vertical="center" textRotation="90" wrapText="1" shrinkToFit="1"/>
      <protection/>
    </xf>
    <xf numFmtId="0" fontId="15" fillId="33" borderId="65" xfId="0" applyFont="1" applyFill="1" applyBorder="1" applyAlignment="1" applyProtection="1">
      <alignment horizontal="center" vertical="center" textRotation="90" wrapText="1" shrinkToFit="1"/>
      <protection/>
    </xf>
    <xf numFmtId="0" fontId="15" fillId="33" borderId="66" xfId="0" applyFont="1" applyFill="1" applyBorder="1" applyAlignment="1" applyProtection="1">
      <alignment horizontal="center" vertical="center" textRotation="90" wrapText="1" shrinkToFit="1"/>
      <protection/>
    </xf>
    <xf numFmtId="0" fontId="15" fillId="33" borderId="14" xfId="0" applyFont="1" applyFill="1" applyBorder="1" applyAlignment="1" applyProtection="1">
      <alignment horizontal="center" vertical="center" textRotation="90" wrapText="1" shrinkToFit="1"/>
      <protection/>
    </xf>
    <xf numFmtId="0" fontId="15" fillId="33" borderId="20" xfId="0" applyFont="1" applyFill="1" applyBorder="1" applyAlignment="1" applyProtection="1">
      <alignment horizontal="center" vertical="center" textRotation="90" wrapText="1" shrinkToFit="1"/>
      <protection/>
    </xf>
    <xf numFmtId="0" fontId="37" fillId="33" borderId="38" xfId="0" applyFont="1" applyFill="1" applyBorder="1" applyAlignment="1" applyProtection="1">
      <alignment vertical="center" wrapText="1"/>
      <protection/>
    </xf>
    <xf numFmtId="0" fontId="37" fillId="33" borderId="26" xfId="0" applyFont="1" applyFill="1" applyBorder="1" applyAlignment="1" applyProtection="1">
      <alignment vertical="center" wrapText="1"/>
      <protection/>
    </xf>
    <xf numFmtId="0" fontId="37" fillId="33" borderId="39" xfId="0" applyFont="1" applyFill="1" applyBorder="1" applyAlignment="1" applyProtection="1">
      <alignment vertical="center" wrapText="1"/>
      <protection/>
    </xf>
    <xf numFmtId="0" fontId="37" fillId="33" borderId="54" xfId="0" applyFont="1" applyFill="1" applyBorder="1" applyAlignment="1" applyProtection="1">
      <alignment horizontal="center" vertical="center"/>
      <protection/>
    </xf>
    <xf numFmtId="0" fontId="37" fillId="33" borderId="67" xfId="0" applyFont="1" applyFill="1" applyBorder="1" applyAlignment="1" applyProtection="1">
      <alignment horizontal="center" vertical="center"/>
      <protection/>
    </xf>
    <xf numFmtId="0" fontId="20" fillId="33" borderId="44" xfId="0" applyFont="1" applyFill="1" applyBorder="1" applyAlignment="1" applyProtection="1">
      <alignment horizontal="center"/>
      <protection/>
    </xf>
    <xf numFmtId="0" fontId="20" fillId="33" borderId="45" xfId="0" applyFont="1" applyFill="1" applyBorder="1" applyAlignment="1" applyProtection="1">
      <alignment horizontal="center"/>
      <protection/>
    </xf>
    <xf numFmtId="0" fontId="20" fillId="33" borderId="32" xfId="0" applyFont="1" applyFill="1" applyBorder="1" applyAlignment="1" applyProtection="1">
      <alignment horizontal="center"/>
      <protection/>
    </xf>
    <xf numFmtId="0" fontId="37" fillId="33" borderId="38" xfId="0" applyFont="1" applyFill="1" applyBorder="1" applyAlignment="1" applyProtection="1">
      <alignment horizontal="center" vertical="center" textRotation="90"/>
      <protection/>
    </xf>
    <xf numFmtId="0" fontId="37" fillId="33" borderId="26" xfId="0" applyFont="1" applyFill="1" applyBorder="1" applyAlignment="1" applyProtection="1">
      <alignment horizontal="left" vertical="center" wrapText="1"/>
      <protection/>
    </xf>
    <xf numFmtId="0" fontId="37" fillId="33" borderId="39" xfId="0" applyFont="1" applyFill="1" applyBorder="1" applyAlignment="1" applyProtection="1">
      <alignment horizontal="left" vertical="center" wrapText="1"/>
      <protection/>
    </xf>
    <xf numFmtId="0" fontId="20" fillId="33" borderId="38" xfId="0" applyFont="1" applyFill="1" applyBorder="1" applyAlignment="1" applyProtection="1">
      <alignment horizontal="center" vertical="center" wrapText="1"/>
      <protection/>
    </xf>
    <xf numFmtId="0" fontId="20" fillId="33" borderId="26" xfId="0" applyFont="1" applyFill="1" applyBorder="1" applyAlignment="1" applyProtection="1">
      <alignment horizontal="center" vertical="center" wrapText="1"/>
      <protection/>
    </xf>
    <xf numFmtId="0" fontId="20" fillId="33" borderId="40" xfId="0" applyFont="1" applyFill="1" applyBorder="1" applyAlignment="1" applyProtection="1">
      <alignment horizontal="center" vertical="center" wrapText="1"/>
      <protection/>
    </xf>
    <xf numFmtId="0" fontId="20" fillId="33" borderId="41" xfId="0" applyFont="1" applyFill="1" applyBorder="1" applyAlignment="1" applyProtection="1">
      <alignment horizontal="center" vertical="center" wrapText="1"/>
      <protection/>
    </xf>
    <xf numFmtId="0" fontId="53" fillId="33" borderId="44" xfId="0" applyFont="1" applyFill="1" applyBorder="1" applyAlignment="1" applyProtection="1">
      <alignment horizontal="left" vertical="center" wrapText="1"/>
      <protection/>
    </xf>
    <xf numFmtId="0" fontId="53" fillId="33" borderId="45" xfId="0" applyFont="1" applyFill="1" applyBorder="1" applyAlignment="1" applyProtection="1">
      <alignment horizontal="left" vertical="center" wrapText="1"/>
      <protection/>
    </xf>
    <xf numFmtId="0" fontId="53" fillId="33" borderId="32" xfId="0" applyFont="1" applyFill="1" applyBorder="1" applyAlignment="1" applyProtection="1">
      <alignment horizontal="left" vertical="center" wrapText="1"/>
      <protection/>
    </xf>
    <xf numFmtId="0" fontId="37" fillId="33" borderId="41" xfId="0" applyFont="1" applyFill="1" applyBorder="1" applyAlignment="1" applyProtection="1">
      <alignment horizontal="left" vertical="center" wrapText="1"/>
      <protection/>
    </xf>
    <xf numFmtId="0" fontId="37" fillId="33" borderId="42" xfId="0" applyFont="1" applyFill="1" applyBorder="1" applyAlignment="1" applyProtection="1">
      <alignment horizontal="left" vertical="center" wrapText="1"/>
      <protection/>
    </xf>
    <xf numFmtId="0" fontId="37" fillId="33" borderId="35" xfId="0" applyFont="1" applyFill="1" applyBorder="1" applyAlignment="1" applyProtection="1">
      <alignment horizontal="left" vertical="center" wrapText="1"/>
      <protection/>
    </xf>
    <xf numFmtId="0" fontId="37" fillId="33" borderId="36" xfId="0" applyFont="1" applyFill="1" applyBorder="1" applyAlignment="1" applyProtection="1">
      <alignment horizontal="left" vertical="center" wrapText="1"/>
      <protection/>
    </xf>
    <xf numFmtId="0" fontId="37" fillId="33" borderId="40" xfId="0" applyFont="1" applyFill="1" applyBorder="1" applyAlignment="1" applyProtection="1">
      <alignment vertical="center" wrapText="1"/>
      <protection/>
    </xf>
    <xf numFmtId="0" fontId="37" fillId="33" borderId="41" xfId="0" applyFont="1" applyFill="1" applyBorder="1" applyAlignment="1" applyProtection="1">
      <alignment vertical="center" wrapText="1"/>
      <protection/>
    </xf>
    <xf numFmtId="0" fontId="37" fillId="33" borderId="42" xfId="0" applyFont="1" applyFill="1" applyBorder="1" applyAlignment="1" applyProtection="1">
      <alignment vertical="center" wrapText="1"/>
      <protection/>
    </xf>
    <xf numFmtId="0" fontId="53" fillId="33" borderId="44" xfId="0" applyFont="1" applyFill="1" applyBorder="1" applyAlignment="1" applyProtection="1">
      <alignment vertical="center" wrapText="1"/>
      <protection/>
    </xf>
    <xf numFmtId="0" fontId="53" fillId="33" borderId="45" xfId="0" applyFont="1" applyFill="1" applyBorder="1" applyAlignment="1" applyProtection="1">
      <alignment vertical="center" wrapText="1"/>
      <protection/>
    </xf>
    <xf numFmtId="0" fontId="53" fillId="33" borderId="32" xfId="0" applyFont="1" applyFill="1" applyBorder="1" applyAlignment="1" applyProtection="1">
      <alignment vertical="center" wrapText="1"/>
      <protection/>
    </xf>
    <xf numFmtId="0" fontId="17" fillId="33" borderId="44" xfId="0" applyFont="1" applyFill="1" applyBorder="1" applyAlignment="1" applyProtection="1">
      <alignment horizontal="left" vertical="center" wrapText="1"/>
      <protection/>
    </xf>
    <xf numFmtId="0" fontId="17" fillId="33" borderId="45" xfId="0" applyFont="1" applyFill="1" applyBorder="1" applyAlignment="1" applyProtection="1">
      <alignment horizontal="left" vertical="center" wrapText="1"/>
      <protection/>
    </xf>
    <xf numFmtId="0" fontId="17" fillId="33" borderId="32" xfId="0" applyFont="1" applyFill="1" applyBorder="1" applyAlignment="1" applyProtection="1">
      <alignment horizontal="left" vertical="center" wrapText="1"/>
      <protection/>
    </xf>
    <xf numFmtId="0" fontId="20" fillId="33" borderId="44" xfId="0" applyFont="1" applyFill="1" applyBorder="1" applyAlignment="1" applyProtection="1">
      <alignment horizontal="center" vertical="center"/>
      <protection/>
    </xf>
    <xf numFmtId="0" fontId="20" fillId="33" borderId="45" xfId="0" applyFont="1" applyFill="1" applyBorder="1" applyAlignment="1" applyProtection="1">
      <alignment horizontal="center" vertical="center"/>
      <protection/>
    </xf>
    <xf numFmtId="0" fontId="20" fillId="33" borderId="32" xfId="0" applyFont="1" applyFill="1" applyBorder="1" applyAlignment="1" applyProtection="1">
      <alignment horizontal="center" vertical="center"/>
      <protection/>
    </xf>
    <xf numFmtId="0" fontId="20" fillId="33" borderId="44" xfId="0" applyFont="1" applyFill="1" applyBorder="1" applyAlignment="1" applyProtection="1">
      <alignment horizontal="left"/>
      <protection/>
    </xf>
    <xf numFmtId="0" fontId="20" fillId="33" borderId="45" xfId="0" applyFont="1" applyFill="1" applyBorder="1" applyAlignment="1" applyProtection="1">
      <alignment horizontal="left"/>
      <protection/>
    </xf>
    <xf numFmtId="0" fontId="20" fillId="33" borderId="32" xfId="0" applyFont="1" applyFill="1" applyBorder="1" applyAlignment="1" applyProtection="1">
      <alignment horizontal="left"/>
      <protection/>
    </xf>
    <xf numFmtId="0" fontId="37" fillId="33" borderId="38" xfId="0" applyFont="1" applyFill="1" applyBorder="1" applyAlignment="1" applyProtection="1">
      <alignment horizontal="center" vertical="center" wrapText="1"/>
      <protection/>
    </xf>
    <xf numFmtId="0" fontId="37" fillId="33" borderId="26" xfId="0" applyFont="1" applyFill="1" applyBorder="1" applyAlignment="1" applyProtection="1">
      <alignment horizontal="center" vertical="center" wrapText="1"/>
      <protection/>
    </xf>
    <xf numFmtId="0" fontId="37" fillId="33" borderId="26" xfId="0" applyFont="1" applyFill="1" applyBorder="1" applyAlignment="1" applyProtection="1">
      <alignment vertical="center"/>
      <protection/>
    </xf>
    <xf numFmtId="0" fontId="37" fillId="33" borderId="39" xfId="0" applyFont="1" applyFill="1" applyBorder="1" applyAlignment="1" applyProtection="1">
      <alignment vertical="center"/>
      <protection/>
    </xf>
    <xf numFmtId="0" fontId="37" fillId="33" borderId="34" xfId="0" applyFont="1" applyFill="1" applyBorder="1" applyAlignment="1" applyProtection="1">
      <alignment vertical="center" wrapText="1"/>
      <protection/>
    </xf>
    <xf numFmtId="0" fontId="37" fillId="33" borderId="35" xfId="0" applyFont="1" applyFill="1" applyBorder="1" applyAlignment="1" applyProtection="1">
      <alignment vertical="center" wrapText="1"/>
      <protection/>
    </xf>
    <xf numFmtId="0" fontId="37" fillId="33" borderId="36" xfId="0" applyFont="1" applyFill="1" applyBorder="1" applyAlignment="1" applyProtection="1">
      <alignment vertical="center" wrapText="1"/>
      <protection/>
    </xf>
    <xf numFmtId="0" fontId="37" fillId="33" borderId="23" xfId="0" applyFont="1" applyFill="1" applyBorder="1" applyAlignment="1" applyProtection="1">
      <alignment horizontal="center" vertical="center" textRotation="90" wrapText="1"/>
      <protection/>
    </xf>
    <xf numFmtId="0" fontId="37" fillId="33" borderId="14" xfId="0" applyFont="1" applyFill="1" applyBorder="1" applyAlignment="1" applyProtection="1">
      <alignment horizontal="center" vertical="center" textRotation="90" wrapText="1"/>
      <protection/>
    </xf>
    <xf numFmtId="0" fontId="37" fillId="33" borderId="17" xfId="0" applyFont="1" applyFill="1" applyBorder="1" applyAlignment="1" applyProtection="1">
      <alignment horizontal="center" vertical="center" textRotation="90" wrapText="1"/>
      <protection/>
    </xf>
    <xf numFmtId="0" fontId="37" fillId="33" borderId="38" xfId="0" applyFont="1" applyFill="1" applyBorder="1" applyAlignment="1" applyProtection="1">
      <alignment horizontal="left" vertical="center" wrapText="1"/>
      <protection/>
    </xf>
    <xf numFmtId="0" fontId="53" fillId="33" borderId="10" xfId="0" applyFont="1" applyFill="1" applyBorder="1" applyAlignment="1" applyProtection="1">
      <alignment horizontal="left" vertical="center" wrapText="1"/>
      <protection/>
    </xf>
    <xf numFmtId="0" fontId="53" fillId="33" borderId="11" xfId="0" applyFont="1" applyFill="1" applyBorder="1" applyAlignment="1" applyProtection="1">
      <alignment horizontal="left" vertical="center" wrapText="1"/>
      <protection/>
    </xf>
    <xf numFmtId="0" fontId="37" fillId="33" borderId="40" xfId="0" applyFont="1" applyFill="1" applyBorder="1" applyAlignment="1" applyProtection="1">
      <alignment horizontal="center" vertical="center" wrapText="1"/>
      <protection/>
    </xf>
    <xf numFmtId="0" fontId="37" fillId="33" borderId="38" xfId="0" applyFont="1" applyFill="1" applyBorder="1" applyAlignment="1" applyProtection="1">
      <alignment horizontal="center" vertical="center"/>
      <protection/>
    </xf>
    <xf numFmtId="0" fontId="37" fillId="33" borderId="34" xfId="0" applyFont="1" applyFill="1" applyBorder="1" applyAlignment="1" applyProtection="1">
      <alignment horizontal="left" vertical="center" wrapText="1"/>
      <protection/>
    </xf>
    <xf numFmtId="0" fontId="37" fillId="33" borderId="34" xfId="0" applyFont="1" applyFill="1" applyBorder="1" applyAlignment="1" applyProtection="1">
      <alignment horizontal="center" vertical="center" wrapText="1"/>
      <protection/>
    </xf>
    <xf numFmtId="0" fontId="37" fillId="33" borderId="35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left" wrapText="1"/>
      <protection/>
    </xf>
    <xf numFmtId="3" fontId="7" fillId="33" borderId="53" xfId="0" applyNumberFormat="1" applyFont="1" applyFill="1" applyBorder="1" applyAlignment="1" applyProtection="1">
      <alignment horizontal="center" vertical="center"/>
      <protection locked="0"/>
    </xf>
    <xf numFmtId="3" fontId="7" fillId="33" borderId="56" xfId="0" applyNumberFormat="1" applyFont="1" applyFill="1" applyBorder="1" applyAlignment="1" applyProtection="1">
      <alignment horizontal="center" vertical="center"/>
      <protection locked="0"/>
    </xf>
    <xf numFmtId="0" fontId="20" fillId="33" borderId="53" xfId="0" applyFont="1" applyFill="1" applyBorder="1" applyAlignment="1" applyProtection="1">
      <alignment horizontal="center" vertical="center"/>
      <protection/>
    </xf>
    <xf numFmtId="0" fontId="20" fillId="33" borderId="56" xfId="0" applyFont="1" applyFill="1" applyBorder="1" applyAlignment="1" applyProtection="1">
      <alignment horizontal="center" vertical="center"/>
      <protection/>
    </xf>
    <xf numFmtId="0" fontId="37" fillId="33" borderId="68" xfId="0" applyFont="1" applyFill="1" applyBorder="1" applyAlignment="1" applyProtection="1">
      <alignment horizontal="left" vertical="center" wrapText="1"/>
      <protection/>
    </xf>
    <xf numFmtId="0" fontId="37" fillId="33" borderId="69" xfId="0" applyFont="1" applyFill="1" applyBorder="1" applyAlignment="1" applyProtection="1">
      <alignment horizontal="left" vertical="center" wrapText="1"/>
      <protection/>
    </xf>
    <xf numFmtId="0" fontId="37" fillId="33" borderId="70" xfId="0" applyFont="1" applyFill="1" applyBorder="1" applyAlignment="1" applyProtection="1">
      <alignment horizontal="left" vertical="center" wrapText="1"/>
      <protection/>
    </xf>
    <xf numFmtId="0" fontId="37" fillId="33" borderId="59" xfId="0" applyFont="1" applyFill="1" applyBorder="1" applyAlignment="1" applyProtection="1">
      <alignment horizontal="left" vertical="center" wrapText="1"/>
      <protection/>
    </xf>
    <xf numFmtId="0" fontId="37" fillId="33" borderId="19" xfId="0" applyFont="1" applyFill="1" applyBorder="1" applyAlignment="1" applyProtection="1">
      <alignment horizontal="left" vertical="center" wrapText="1"/>
      <protection/>
    </xf>
    <xf numFmtId="0" fontId="37" fillId="33" borderId="57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Alignment="1" applyProtection="1">
      <alignment horizontal="left" vertical="center"/>
      <protection/>
    </xf>
    <xf numFmtId="0" fontId="58" fillId="33" borderId="16" xfId="0" applyFont="1" applyFill="1" applyBorder="1" applyAlignment="1" applyProtection="1">
      <alignment horizontal="left"/>
      <protection/>
    </xf>
    <xf numFmtId="0" fontId="45" fillId="33" borderId="19" xfId="0" applyFont="1" applyFill="1" applyBorder="1" applyAlignment="1" applyProtection="1">
      <alignment horizontal="left" wrapText="1"/>
      <protection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center" vertical="center"/>
      <protection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40" fillId="33" borderId="34" xfId="0" applyFont="1" applyFill="1" applyBorder="1" applyAlignment="1" applyProtection="1">
      <alignment horizontal="left" vertical="center" wrapText="1"/>
      <protection/>
    </xf>
    <xf numFmtId="0" fontId="40" fillId="33" borderId="35" xfId="0" applyFont="1" applyFill="1" applyBorder="1" applyAlignment="1" applyProtection="1">
      <alignment horizontal="left" vertical="center" wrapText="1"/>
      <protection/>
    </xf>
    <xf numFmtId="0" fontId="40" fillId="33" borderId="36" xfId="0" applyFont="1" applyFill="1" applyBorder="1" applyAlignment="1" applyProtection="1">
      <alignment horizontal="left" vertical="center" wrapText="1"/>
      <protection/>
    </xf>
    <xf numFmtId="0" fontId="16" fillId="33" borderId="71" xfId="0" applyFont="1" applyFill="1" applyBorder="1" applyAlignment="1" applyProtection="1">
      <alignment horizontal="left" vertical="center" wrapText="1"/>
      <protection/>
    </xf>
    <xf numFmtId="0" fontId="16" fillId="33" borderId="52" xfId="0" applyFont="1" applyFill="1" applyBorder="1" applyAlignment="1" applyProtection="1">
      <alignment horizontal="left" vertical="center" wrapText="1"/>
      <protection/>
    </xf>
    <xf numFmtId="0" fontId="16" fillId="33" borderId="72" xfId="0" applyFont="1" applyFill="1" applyBorder="1" applyAlignment="1" applyProtection="1">
      <alignment horizontal="left" vertical="center" wrapText="1"/>
      <protection/>
    </xf>
    <xf numFmtId="0" fontId="16" fillId="33" borderId="73" xfId="0" applyFont="1" applyFill="1" applyBorder="1" applyAlignment="1" applyProtection="1">
      <alignment horizontal="left" vertical="center" wrapText="1"/>
      <protection/>
    </xf>
    <xf numFmtId="0" fontId="55" fillId="33" borderId="10" xfId="0" applyFont="1" applyFill="1" applyBorder="1" applyAlignment="1" applyProtection="1">
      <alignment horizontal="left" vertical="center" wrapText="1"/>
      <protection/>
    </xf>
    <xf numFmtId="0" fontId="55" fillId="33" borderId="11" xfId="0" applyFont="1" applyFill="1" applyBorder="1" applyAlignment="1" applyProtection="1">
      <alignment horizontal="left" vertical="center" wrapText="1"/>
      <protection/>
    </xf>
    <xf numFmtId="0" fontId="55" fillId="33" borderId="12" xfId="0" applyFont="1" applyFill="1" applyBorder="1" applyAlignment="1" applyProtection="1">
      <alignment horizontal="left" vertical="center" wrapText="1"/>
      <protection/>
    </xf>
    <xf numFmtId="0" fontId="16" fillId="33" borderId="40" xfId="0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left" vertical="center" wrapText="1"/>
      <protection/>
    </xf>
    <xf numFmtId="0" fontId="16" fillId="33" borderId="42" xfId="0" applyFont="1" applyFill="1" applyBorder="1" applyAlignment="1" applyProtection="1">
      <alignment horizontal="left" vertical="center" wrapText="1"/>
      <protection/>
    </xf>
    <xf numFmtId="0" fontId="56" fillId="33" borderId="44" xfId="0" applyFont="1" applyFill="1" applyBorder="1" applyAlignment="1" applyProtection="1">
      <alignment horizontal="left" vertical="center" wrapText="1"/>
      <protection/>
    </xf>
    <xf numFmtId="0" fontId="56" fillId="33" borderId="45" xfId="0" applyFont="1" applyFill="1" applyBorder="1" applyAlignment="1" applyProtection="1">
      <alignment horizontal="left" vertical="center" wrapText="1"/>
      <protection/>
    </xf>
    <xf numFmtId="0" fontId="56" fillId="33" borderId="32" xfId="0" applyFont="1" applyFill="1" applyBorder="1" applyAlignment="1" applyProtection="1">
      <alignment horizontal="left" vertical="center" wrapText="1"/>
      <protection/>
    </xf>
    <xf numFmtId="0" fontId="16" fillId="33" borderId="38" xfId="0" applyFont="1" applyFill="1" applyBorder="1" applyAlignment="1" applyProtection="1">
      <alignment horizontal="center" vertical="center" textRotation="90" wrapText="1"/>
      <protection/>
    </xf>
    <xf numFmtId="0" fontId="16" fillId="33" borderId="26" xfId="0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left" vertical="center" wrapText="1"/>
      <protection/>
    </xf>
    <xf numFmtId="0" fontId="16" fillId="33" borderId="38" xfId="0" applyFont="1" applyFill="1" applyBorder="1" applyAlignment="1" applyProtection="1">
      <alignment horizontal="left" vertical="center" wrapText="1"/>
      <protection/>
    </xf>
    <xf numFmtId="0" fontId="18" fillId="33" borderId="26" xfId="0" applyFont="1" applyFill="1" applyBorder="1" applyAlignment="1" applyProtection="1">
      <alignment horizontal="left" vertical="center" wrapText="1"/>
      <protection/>
    </xf>
    <xf numFmtId="0" fontId="18" fillId="33" borderId="39" xfId="0" applyFont="1" applyFill="1" applyBorder="1" applyAlignment="1" applyProtection="1">
      <alignment horizontal="left" vertical="center" wrapText="1"/>
      <protection/>
    </xf>
    <xf numFmtId="0" fontId="45" fillId="33" borderId="24" xfId="0" applyFont="1" applyFill="1" applyBorder="1" applyAlignment="1" applyProtection="1">
      <alignment horizontal="left" wrapText="1"/>
      <protection/>
    </xf>
    <xf numFmtId="0" fontId="45" fillId="33" borderId="34" xfId="0" applyFont="1" applyFill="1" applyBorder="1" applyAlignment="1" applyProtection="1">
      <alignment horizontal="center" vertical="top"/>
      <protection/>
    </xf>
    <xf numFmtId="0" fontId="45" fillId="33" borderId="35" xfId="0" applyFont="1" applyFill="1" applyBorder="1" applyAlignment="1" applyProtection="1">
      <alignment horizontal="center" vertical="top"/>
      <protection/>
    </xf>
    <xf numFmtId="0" fontId="45" fillId="33" borderId="36" xfId="0" applyFont="1" applyFill="1" applyBorder="1" applyAlignment="1" applyProtection="1">
      <alignment horizontal="center" vertical="top"/>
      <protection/>
    </xf>
    <xf numFmtId="0" fontId="45" fillId="33" borderId="61" xfId="0" applyFont="1" applyFill="1" applyBorder="1" applyAlignment="1" applyProtection="1">
      <alignment horizontal="center" vertical="top"/>
      <protection/>
    </xf>
    <xf numFmtId="0" fontId="45" fillId="33" borderId="14" xfId="0" applyFont="1" applyFill="1" applyBorder="1" applyAlignment="1" applyProtection="1">
      <alignment horizontal="center" vertical="top"/>
      <protection/>
    </xf>
    <xf numFmtId="0" fontId="45" fillId="33" borderId="64" xfId="0" applyFont="1" applyFill="1" applyBorder="1" applyAlignment="1" applyProtection="1">
      <alignment horizontal="center" vertical="top"/>
      <protection/>
    </xf>
    <xf numFmtId="0" fontId="45" fillId="33" borderId="40" xfId="0" applyFont="1" applyFill="1" applyBorder="1" applyAlignment="1" applyProtection="1">
      <alignment horizontal="center" vertical="top"/>
      <protection/>
    </xf>
    <xf numFmtId="0" fontId="45" fillId="33" borderId="41" xfId="0" applyFont="1" applyFill="1" applyBorder="1" applyAlignment="1" applyProtection="1">
      <alignment horizontal="center" vertical="top"/>
      <protection/>
    </xf>
    <xf numFmtId="0" fontId="45" fillId="33" borderId="42" xfId="0" applyFont="1" applyFill="1" applyBorder="1" applyAlignment="1" applyProtection="1">
      <alignment horizontal="center" vertical="top"/>
      <protection/>
    </xf>
    <xf numFmtId="0" fontId="15" fillId="33" borderId="34" xfId="0" applyFont="1" applyFill="1" applyBorder="1" applyAlignment="1" applyProtection="1">
      <alignment horizontal="center" vertical="center" wrapText="1"/>
      <protection/>
    </xf>
    <xf numFmtId="0" fontId="15" fillId="33" borderId="35" xfId="0" applyFont="1" applyFill="1" applyBorder="1" applyAlignment="1" applyProtection="1">
      <alignment horizontal="center" vertical="center" wrapText="1"/>
      <protection/>
    </xf>
    <xf numFmtId="0" fontId="15" fillId="33" borderId="36" xfId="0" applyFont="1" applyFill="1" applyBorder="1" applyAlignment="1" applyProtection="1">
      <alignment horizontal="center" vertical="center" wrapText="1"/>
      <protection/>
    </xf>
    <xf numFmtId="0" fontId="37" fillId="33" borderId="71" xfId="0" applyFont="1" applyFill="1" applyBorder="1" applyAlignment="1" applyProtection="1">
      <alignment horizontal="left" vertical="center" wrapText="1"/>
      <protection/>
    </xf>
    <xf numFmtId="0" fontId="37" fillId="33" borderId="31" xfId="0" applyFont="1" applyFill="1" applyBorder="1" applyAlignment="1" applyProtection="1">
      <alignment horizontal="left" vertical="center" wrapText="1"/>
      <protection/>
    </xf>
    <xf numFmtId="0" fontId="37" fillId="33" borderId="52" xfId="0" applyFont="1" applyFill="1" applyBorder="1" applyAlignment="1" applyProtection="1">
      <alignment horizontal="left" vertical="center" wrapText="1"/>
      <protection/>
    </xf>
    <xf numFmtId="0" fontId="16" fillId="33" borderId="37" xfId="0" applyFont="1" applyFill="1" applyBorder="1" applyAlignment="1" applyProtection="1">
      <alignment horizontal="center" vertical="center" textRotation="90"/>
      <protection/>
    </xf>
    <xf numFmtId="0" fontId="16" fillId="33" borderId="43" xfId="0" applyFont="1" applyFill="1" applyBorder="1" applyAlignment="1" applyProtection="1">
      <alignment horizontal="center" vertical="center" textRotation="90"/>
      <protection/>
    </xf>
    <xf numFmtId="0" fontId="16" fillId="33" borderId="47" xfId="0" applyFont="1" applyFill="1" applyBorder="1" applyAlignment="1" applyProtection="1">
      <alignment horizontal="center" vertical="center" textRotation="90"/>
      <protection/>
    </xf>
    <xf numFmtId="0" fontId="37" fillId="33" borderId="54" xfId="0" applyFont="1" applyFill="1" applyBorder="1" applyAlignment="1" applyProtection="1">
      <alignment horizontal="center" vertical="center" wrapText="1"/>
      <protection/>
    </xf>
    <xf numFmtId="0" fontId="37" fillId="33" borderId="74" xfId="0" applyFont="1" applyFill="1" applyBorder="1" applyAlignment="1" applyProtection="1">
      <alignment horizontal="center" vertical="center" wrapText="1"/>
      <protection/>
    </xf>
    <xf numFmtId="0" fontId="37" fillId="33" borderId="75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33" borderId="76" xfId="0" applyFont="1" applyFill="1" applyBorder="1" applyAlignment="1" applyProtection="1">
      <alignment horizontal="center" vertical="center" wrapText="1"/>
      <protection/>
    </xf>
    <xf numFmtId="0" fontId="37" fillId="33" borderId="15" xfId="0" applyFont="1" applyFill="1" applyBorder="1" applyAlignment="1" applyProtection="1">
      <alignment horizontal="center" vertical="center" wrapText="1"/>
      <protection/>
    </xf>
    <xf numFmtId="0" fontId="37" fillId="33" borderId="21" xfId="0" applyFont="1" applyFill="1" applyBorder="1" applyAlignment="1" applyProtection="1">
      <alignment horizontal="center" vertical="center" wrapText="1"/>
      <protection/>
    </xf>
    <xf numFmtId="0" fontId="16" fillId="33" borderId="44" xfId="0" applyFont="1" applyFill="1" applyBorder="1" applyAlignment="1" applyProtection="1">
      <alignment horizontal="center" vertical="center"/>
      <protection/>
    </xf>
    <xf numFmtId="0" fontId="16" fillId="33" borderId="45" xfId="0" applyFont="1" applyFill="1" applyBorder="1" applyAlignment="1" applyProtection="1">
      <alignment horizontal="center" vertical="center"/>
      <protection/>
    </xf>
    <xf numFmtId="0" fontId="16" fillId="33" borderId="32" xfId="0" applyFont="1" applyFill="1" applyBorder="1" applyAlignment="1" applyProtection="1">
      <alignment horizontal="center" vertical="center"/>
      <protection/>
    </xf>
    <xf numFmtId="0" fontId="16" fillId="33" borderId="34" xfId="0" applyFont="1" applyFill="1" applyBorder="1" applyAlignment="1" applyProtection="1">
      <alignment horizontal="left" vertical="center" wrapText="1"/>
      <protection/>
    </xf>
    <xf numFmtId="0" fontId="16" fillId="33" borderId="35" xfId="0" applyFont="1" applyFill="1" applyBorder="1" applyAlignment="1" applyProtection="1">
      <alignment horizontal="left" vertical="center" wrapText="1"/>
      <protection/>
    </xf>
    <xf numFmtId="0" fontId="16" fillId="33" borderId="36" xfId="0" applyFont="1" applyFill="1" applyBorder="1" applyAlignment="1" applyProtection="1">
      <alignment horizontal="left" vertical="center" wrapText="1"/>
      <protection/>
    </xf>
    <xf numFmtId="0" fontId="45" fillId="33" borderId="0" xfId="59" applyFont="1" applyFill="1" applyAlignment="1" applyProtection="1">
      <alignment horizontal="left" vertical="center" wrapText="1"/>
      <protection locked="0"/>
    </xf>
    <xf numFmtId="0" fontId="41" fillId="33" borderId="0" xfId="59" applyFont="1" applyFill="1" applyBorder="1" applyAlignment="1" applyProtection="1">
      <alignment horizontal="center" vertical="center" wrapText="1"/>
      <protection locked="0"/>
    </xf>
    <xf numFmtId="0" fontId="41" fillId="33" borderId="0" xfId="59" applyFont="1" applyFill="1" applyBorder="1" applyAlignment="1" applyProtection="1">
      <alignment horizontal="center" vertical="center"/>
      <protection locked="0"/>
    </xf>
    <xf numFmtId="0" fontId="18" fillId="33" borderId="55" xfId="0" applyFont="1" applyFill="1" applyBorder="1" applyAlignment="1" applyProtection="1">
      <alignment horizontal="center" vertical="center" wrapText="1"/>
      <protection/>
    </xf>
    <xf numFmtId="0" fontId="18" fillId="33" borderId="64" xfId="0" applyFont="1" applyFill="1" applyBorder="1" applyAlignment="1" applyProtection="1">
      <alignment horizontal="center" vertical="center" wrapText="1"/>
      <protection/>
    </xf>
    <xf numFmtId="0" fontId="18" fillId="33" borderId="65" xfId="0" applyFont="1" applyFill="1" applyBorder="1" applyAlignment="1" applyProtection="1">
      <alignment horizontal="center" vertical="center" wrapText="1"/>
      <protection/>
    </xf>
    <xf numFmtId="0" fontId="36" fillId="33" borderId="24" xfId="0" applyFont="1" applyFill="1" applyBorder="1" applyAlignment="1" applyProtection="1">
      <alignment horizontal="left" wrapText="1"/>
      <protection/>
    </xf>
    <xf numFmtId="0" fontId="36" fillId="33" borderId="19" xfId="0" applyFont="1" applyFill="1" applyBorder="1" applyAlignment="1" applyProtection="1">
      <alignment horizontal="left" wrapText="1"/>
      <protection/>
    </xf>
    <xf numFmtId="0" fontId="50" fillId="33" borderId="34" xfId="0" applyFont="1" applyFill="1" applyBorder="1" applyAlignment="1" applyProtection="1">
      <alignment horizontal="center" vertical="top" wrapText="1"/>
      <protection/>
    </xf>
    <xf numFmtId="0" fontId="50" fillId="33" borderId="40" xfId="0" applyFont="1" applyFill="1" applyBorder="1" applyAlignment="1" applyProtection="1">
      <alignment horizontal="center" vertical="top" wrapText="1"/>
      <protection/>
    </xf>
    <xf numFmtId="0" fontId="50" fillId="33" borderId="36" xfId="0" applyFont="1" applyFill="1" applyBorder="1" applyAlignment="1" applyProtection="1">
      <alignment horizontal="center" vertical="top" wrapText="1"/>
      <protection/>
    </xf>
    <xf numFmtId="0" fontId="50" fillId="33" borderId="42" xfId="0" applyFont="1" applyFill="1" applyBorder="1" applyAlignment="1" applyProtection="1">
      <alignment horizontal="center" vertical="top" wrapText="1"/>
      <protection/>
    </xf>
    <xf numFmtId="0" fontId="64" fillId="33" borderId="35" xfId="0" applyFont="1" applyFill="1" applyBorder="1" applyAlignment="1" applyProtection="1">
      <alignment horizontal="center" vertical="top" wrapText="1"/>
      <protection/>
    </xf>
    <xf numFmtId="0" fontId="64" fillId="33" borderId="41" xfId="0" applyFont="1" applyFill="1" applyBorder="1" applyAlignment="1" applyProtection="1">
      <alignment horizontal="center" vertical="top" wrapText="1"/>
      <protection/>
    </xf>
    <xf numFmtId="0" fontId="50" fillId="33" borderId="35" xfId="0" applyFont="1" applyFill="1" applyBorder="1" applyAlignment="1" applyProtection="1">
      <alignment horizontal="center" vertical="top" wrapText="1"/>
      <protection/>
    </xf>
    <xf numFmtId="0" fontId="50" fillId="33" borderId="41" xfId="0" applyFont="1" applyFill="1" applyBorder="1" applyAlignment="1" applyProtection="1">
      <alignment horizontal="center" vertical="top" wrapText="1"/>
      <protection/>
    </xf>
    <xf numFmtId="0" fontId="16" fillId="33" borderId="51" xfId="0" applyFont="1" applyFill="1" applyBorder="1" applyAlignment="1" applyProtection="1">
      <alignment horizontal="center" vertical="center" textRotation="90"/>
      <protection/>
    </xf>
    <xf numFmtId="0" fontId="16" fillId="33" borderId="56" xfId="0" applyFont="1" applyFill="1" applyBorder="1" applyAlignment="1" applyProtection="1">
      <alignment horizontal="center" vertical="center" textRotation="90"/>
      <protection/>
    </xf>
    <xf numFmtId="0" fontId="45" fillId="33" borderId="27" xfId="0" applyFont="1" applyFill="1" applyBorder="1" applyAlignment="1" applyProtection="1">
      <alignment horizontal="center" vertical="top"/>
      <protection/>
    </xf>
    <xf numFmtId="0" fontId="45" fillId="33" borderId="24" xfId="0" applyFont="1" applyFill="1" applyBorder="1" applyAlignment="1" applyProtection="1">
      <alignment horizontal="center" vertical="top"/>
      <protection/>
    </xf>
    <xf numFmtId="0" fontId="45" fillId="33" borderId="25" xfId="0" applyFont="1" applyFill="1" applyBorder="1" applyAlignment="1" applyProtection="1">
      <alignment horizontal="center" vertical="top"/>
      <protection/>
    </xf>
    <xf numFmtId="0" fontId="45" fillId="33" borderId="59" xfId="0" applyFont="1" applyFill="1" applyBorder="1" applyAlignment="1" applyProtection="1">
      <alignment horizontal="center" vertical="top"/>
      <protection/>
    </xf>
    <xf numFmtId="0" fontId="45" fillId="33" borderId="19" xfId="0" applyFont="1" applyFill="1" applyBorder="1" applyAlignment="1" applyProtection="1">
      <alignment horizontal="center" vertical="top"/>
      <protection/>
    </xf>
    <xf numFmtId="0" fontId="45" fillId="33" borderId="57" xfId="0" applyFont="1" applyFill="1" applyBorder="1" applyAlignment="1" applyProtection="1">
      <alignment horizontal="center" vertical="top"/>
      <protection/>
    </xf>
    <xf numFmtId="0" fontId="37" fillId="33" borderId="38" xfId="0" applyFont="1" applyFill="1" applyBorder="1" applyAlignment="1" applyProtection="1">
      <alignment horizontal="center" vertical="center" textRotation="90" wrapText="1"/>
      <protection/>
    </xf>
    <xf numFmtId="0" fontId="37" fillId="33" borderId="40" xfId="0" applyFont="1" applyFill="1" applyBorder="1" applyAlignment="1" applyProtection="1">
      <alignment horizontal="center" vertical="center" textRotation="90" wrapText="1"/>
      <protection/>
    </xf>
    <xf numFmtId="0" fontId="16" fillId="33" borderId="23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horizontal="center" vertical="center" wrapText="1"/>
      <protection/>
    </xf>
    <xf numFmtId="0" fontId="16" fillId="33" borderId="20" xfId="0" applyFont="1" applyFill="1" applyBorder="1" applyAlignment="1" applyProtection="1">
      <alignment horizontal="center" vertical="center" wrapText="1"/>
      <protection/>
    </xf>
    <xf numFmtId="0" fontId="16" fillId="33" borderId="54" xfId="0" applyFont="1" applyFill="1" applyBorder="1" applyAlignment="1" applyProtection="1">
      <alignment horizontal="center" vertical="center" wrapText="1"/>
      <protection/>
    </xf>
    <xf numFmtId="0" fontId="16" fillId="33" borderId="61" xfId="0" applyFont="1" applyFill="1" applyBorder="1" applyAlignment="1" applyProtection="1">
      <alignment horizontal="center" vertical="center" wrapText="1"/>
      <protection/>
    </xf>
    <xf numFmtId="0" fontId="16" fillId="33" borderId="58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center" vertical="top"/>
      <protection/>
    </xf>
    <xf numFmtId="0" fontId="36" fillId="33" borderId="11" xfId="0" applyFont="1" applyFill="1" applyBorder="1" applyAlignment="1" applyProtection="1">
      <alignment horizontal="center" vertical="top"/>
      <protection/>
    </xf>
    <xf numFmtId="0" fontId="36" fillId="33" borderId="12" xfId="0" applyFont="1" applyFill="1" applyBorder="1" applyAlignment="1" applyProtection="1">
      <alignment horizontal="center" vertical="top"/>
      <protection/>
    </xf>
    <xf numFmtId="0" fontId="41" fillId="33" borderId="0" xfId="59" applyNumberFormat="1" applyFont="1" applyFill="1" applyBorder="1" applyAlignment="1" applyProtection="1">
      <alignment horizontal="center" vertical="center" wrapText="1"/>
      <protection/>
    </xf>
    <xf numFmtId="0" fontId="16" fillId="33" borderId="0" xfId="59" applyFont="1" applyFill="1" applyBorder="1" applyAlignment="1" applyProtection="1">
      <alignment horizontal="center" vertical="center"/>
      <protection/>
    </xf>
    <xf numFmtId="0" fontId="41" fillId="33" borderId="26" xfId="0" applyFont="1" applyFill="1" applyBorder="1" applyAlignment="1" applyProtection="1">
      <alignment horizontal="left" vertical="center" wrapText="1"/>
      <protection/>
    </xf>
    <xf numFmtId="0" fontId="41" fillId="33" borderId="71" xfId="0" applyFont="1" applyFill="1" applyBorder="1" applyAlignment="1" applyProtection="1">
      <alignment horizontal="left" vertical="center" wrapText="1"/>
      <protection/>
    </xf>
    <xf numFmtId="0" fontId="41" fillId="33" borderId="39" xfId="0" applyFont="1" applyFill="1" applyBorder="1" applyAlignment="1" applyProtection="1">
      <alignment horizontal="left" vertical="center" wrapText="1"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42" fillId="33" borderId="12" xfId="0" applyFont="1" applyFill="1" applyBorder="1" applyAlignment="1" applyProtection="1">
      <alignment horizontal="center" vertical="center"/>
      <protection/>
    </xf>
    <xf numFmtId="0" fontId="41" fillId="33" borderId="34" xfId="0" applyFont="1" applyFill="1" applyBorder="1" applyAlignment="1" applyProtection="1">
      <alignment horizontal="left" vertical="center" wrapText="1"/>
      <protection/>
    </xf>
    <xf numFmtId="0" fontId="41" fillId="33" borderId="35" xfId="0" applyFont="1" applyFill="1" applyBorder="1" applyAlignment="1" applyProtection="1">
      <alignment horizontal="left" vertical="center" wrapText="1"/>
      <protection/>
    </xf>
    <xf numFmtId="0" fontId="41" fillId="33" borderId="77" xfId="0" applyFont="1" applyFill="1" applyBorder="1" applyAlignment="1" applyProtection="1">
      <alignment horizontal="left" vertical="center" wrapText="1"/>
      <protection/>
    </xf>
    <xf numFmtId="0" fontId="41" fillId="33" borderId="36" xfId="0" applyFont="1" applyFill="1" applyBorder="1" applyAlignment="1" applyProtection="1">
      <alignment horizontal="left" vertical="center" wrapText="1"/>
      <protection/>
    </xf>
    <xf numFmtId="0" fontId="41" fillId="33" borderId="38" xfId="0" applyFont="1" applyFill="1" applyBorder="1" applyAlignment="1" applyProtection="1">
      <alignment horizontal="center" vertical="center" textRotation="90" wrapText="1"/>
      <protection/>
    </xf>
    <xf numFmtId="0" fontId="51" fillId="33" borderId="0" xfId="0" applyFont="1" applyFill="1" applyBorder="1" applyAlignment="1" applyProtection="1">
      <alignment horizontal="center" vertical="center" wrapText="1"/>
      <protection/>
    </xf>
    <xf numFmtId="0" fontId="41" fillId="33" borderId="33" xfId="0" applyFont="1" applyFill="1" applyBorder="1" applyAlignment="1" applyProtection="1">
      <alignment horizontal="center" vertical="center"/>
      <protection/>
    </xf>
    <xf numFmtId="0" fontId="42" fillId="33" borderId="33" xfId="0" applyFont="1" applyFill="1" applyBorder="1" applyAlignment="1" applyProtection="1">
      <alignment horizontal="center" vertical="center" textRotation="90"/>
      <protection/>
    </xf>
    <xf numFmtId="0" fontId="54" fillId="0" borderId="33" xfId="0" applyFont="1" applyFill="1" applyBorder="1" applyAlignment="1" applyProtection="1">
      <alignment horizontal="center" vertical="center" wrapText="1"/>
      <protection/>
    </xf>
    <xf numFmtId="0" fontId="54" fillId="33" borderId="34" xfId="0" applyFont="1" applyFill="1" applyBorder="1" applyAlignment="1" applyProtection="1">
      <alignment horizontal="center" vertical="center" wrapText="1"/>
      <protection/>
    </xf>
    <xf numFmtId="0" fontId="54" fillId="33" borderId="35" xfId="0" applyFont="1" applyFill="1" applyBorder="1" applyAlignment="1" applyProtection="1">
      <alignment horizontal="center" vertical="center" wrapText="1"/>
      <protection/>
    </xf>
    <xf numFmtId="0" fontId="54" fillId="33" borderId="36" xfId="0" applyFont="1" applyFill="1" applyBorder="1" applyAlignment="1" applyProtection="1">
      <alignment horizontal="center" vertical="center" wrapText="1"/>
      <protection/>
    </xf>
    <xf numFmtId="0" fontId="41" fillId="33" borderId="38" xfId="0" applyFont="1" applyFill="1" applyBorder="1" applyAlignment="1" applyProtection="1">
      <alignment horizontal="left" vertical="center" wrapText="1"/>
      <protection/>
    </xf>
    <xf numFmtId="0" fontId="41" fillId="0" borderId="54" xfId="0" applyFont="1" applyFill="1" applyBorder="1" applyAlignment="1" applyProtection="1">
      <alignment horizontal="center" vertical="center" wrapText="1"/>
      <protection/>
    </xf>
    <xf numFmtId="0" fontId="41" fillId="0" borderId="67" xfId="0" applyFont="1" applyFill="1" applyBorder="1" applyAlignment="1" applyProtection="1">
      <alignment horizontal="center" vertical="center" wrapText="1"/>
      <protection/>
    </xf>
    <xf numFmtId="0" fontId="41" fillId="0" borderId="74" xfId="0" applyFont="1" applyFill="1" applyBorder="1" applyAlignment="1" applyProtection="1">
      <alignment horizontal="left" vertical="center" wrapText="1"/>
      <protection/>
    </xf>
    <xf numFmtId="0" fontId="41" fillId="0" borderId="75" xfId="0" applyFont="1" applyFill="1" applyBorder="1" applyAlignment="1" applyProtection="1">
      <alignment horizontal="left" vertical="center" wrapText="1"/>
      <protection/>
    </xf>
    <xf numFmtId="0" fontId="41" fillId="0" borderId="15" xfId="0" applyFont="1" applyFill="1" applyBorder="1" applyAlignment="1" applyProtection="1">
      <alignment horizontal="left" vertical="center" wrapText="1"/>
      <protection/>
    </xf>
    <xf numFmtId="0" fontId="41" fillId="0" borderId="21" xfId="0" applyFont="1" applyFill="1" applyBorder="1" applyAlignment="1" applyProtection="1">
      <alignment horizontal="left" vertical="center" wrapText="1"/>
      <protection/>
    </xf>
    <xf numFmtId="0" fontId="41" fillId="0" borderId="38" xfId="0" applyFont="1" applyFill="1" applyBorder="1" applyAlignment="1" applyProtection="1">
      <alignment horizontal="center" vertical="center"/>
      <protection/>
    </xf>
    <xf numFmtId="0" fontId="41" fillId="0" borderId="54" xfId="0" applyFont="1" applyFill="1" applyBorder="1" applyAlignment="1" applyProtection="1">
      <alignment horizontal="center" vertical="center"/>
      <protection/>
    </xf>
    <xf numFmtId="0" fontId="42" fillId="0" borderId="23" xfId="0" applyFont="1" applyFill="1" applyBorder="1" applyAlignment="1" applyProtection="1">
      <alignment horizontal="left" vertical="center" wrapText="1"/>
      <protection/>
    </xf>
    <xf numFmtId="0" fontId="42" fillId="0" borderId="14" xfId="0" applyFont="1" applyFill="1" applyBorder="1" applyAlignment="1" applyProtection="1">
      <alignment horizontal="left" vertical="center" wrapText="1"/>
      <protection/>
    </xf>
    <xf numFmtId="0" fontId="41" fillId="0" borderId="69" xfId="0" applyFont="1" applyFill="1" applyBorder="1" applyAlignment="1" applyProtection="1">
      <alignment horizontal="left" vertical="center" wrapText="1"/>
      <protection/>
    </xf>
    <xf numFmtId="0" fontId="41" fillId="0" borderId="70" xfId="0" applyFont="1" applyFill="1" applyBorder="1" applyAlignment="1" applyProtection="1">
      <alignment horizontal="left" vertical="center" wrapText="1"/>
      <protection/>
    </xf>
    <xf numFmtId="0" fontId="41" fillId="0" borderId="2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 applyProtection="1">
      <alignment horizontal="center" vertical="center" wrapText="1"/>
      <protection/>
    </xf>
    <xf numFmtId="0" fontId="65" fillId="33" borderId="0" xfId="59" applyFont="1" applyFill="1" applyBorder="1" applyAlignment="1" applyProtection="1">
      <alignment horizontal="center" vertical="center" wrapText="1"/>
      <protection locked="0"/>
    </xf>
    <xf numFmtId="0" fontId="41" fillId="33" borderId="54" xfId="0" applyFont="1" applyFill="1" applyBorder="1" applyAlignment="1" applyProtection="1">
      <alignment horizontal="center" vertical="center" textRotation="90" wrapText="1"/>
      <protection/>
    </xf>
    <xf numFmtId="0" fontId="41" fillId="33" borderId="61" xfId="0" applyFont="1" applyFill="1" applyBorder="1" applyAlignment="1" applyProtection="1">
      <alignment horizontal="center" vertical="center" textRotation="90" wrapText="1"/>
      <protection/>
    </xf>
    <xf numFmtId="0" fontId="41" fillId="33" borderId="67" xfId="0" applyFont="1" applyFill="1" applyBorder="1" applyAlignment="1" applyProtection="1">
      <alignment horizontal="center" vertical="center" textRotation="90" wrapText="1"/>
      <protection/>
    </xf>
    <xf numFmtId="0" fontId="41" fillId="33" borderId="71" xfId="0" applyFont="1" applyFill="1" applyBorder="1" applyAlignment="1" applyProtection="1">
      <alignment horizontal="left" vertical="center"/>
      <protection/>
    </xf>
    <xf numFmtId="0" fontId="41" fillId="33" borderId="31" xfId="0" applyFont="1" applyFill="1" applyBorder="1" applyAlignment="1" applyProtection="1">
      <alignment horizontal="left" vertical="center"/>
      <protection/>
    </xf>
    <xf numFmtId="0" fontId="41" fillId="33" borderId="52" xfId="0" applyFont="1" applyFill="1" applyBorder="1" applyAlignment="1" applyProtection="1">
      <alignment horizontal="left" vertical="center"/>
      <protection/>
    </xf>
    <xf numFmtId="0" fontId="41" fillId="33" borderId="74" xfId="0" applyFont="1" applyFill="1" applyBorder="1" applyAlignment="1" applyProtection="1">
      <alignment horizontal="left" vertical="center" wrapText="1"/>
      <protection/>
    </xf>
    <xf numFmtId="0" fontId="41" fillId="33" borderId="69" xfId="0" applyFont="1" applyFill="1" applyBorder="1" applyAlignment="1" applyProtection="1">
      <alignment horizontal="left" vertical="center" wrapText="1"/>
      <protection/>
    </xf>
    <xf numFmtId="0" fontId="41" fillId="33" borderId="70" xfId="0" applyFont="1" applyFill="1" applyBorder="1" applyAlignment="1" applyProtection="1">
      <alignment horizontal="left" vertical="center" wrapText="1"/>
      <protection/>
    </xf>
    <xf numFmtId="0" fontId="41" fillId="33" borderId="74" xfId="0" applyFont="1" applyFill="1" applyBorder="1" applyAlignment="1" applyProtection="1">
      <alignment horizontal="left" vertical="center"/>
      <protection/>
    </xf>
    <xf numFmtId="0" fontId="41" fillId="33" borderId="75" xfId="0" applyFont="1" applyFill="1" applyBorder="1" applyAlignment="1" applyProtection="1">
      <alignment horizontal="left" vertical="center"/>
      <protection/>
    </xf>
    <xf numFmtId="0" fontId="41" fillId="33" borderId="15" xfId="0" applyFont="1" applyFill="1" applyBorder="1" applyAlignment="1" applyProtection="1">
      <alignment horizontal="left" vertical="center"/>
      <protection/>
    </xf>
    <xf numFmtId="0" fontId="41" fillId="33" borderId="21" xfId="0" applyFont="1" applyFill="1" applyBorder="1" applyAlignment="1" applyProtection="1">
      <alignment horizontal="left" vertical="center"/>
      <protection/>
    </xf>
    <xf numFmtId="0" fontId="39" fillId="33" borderId="0" xfId="0" applyFont="1" applyFill="1" applyAlignment="1" applyProtection="1">
      <alignment horizontal="center" vertical="center"/>
      <protection/>
    </xf>
    <xf numFmtId="0" fontId="13" fillId="33" borderId="0" xfId="56" applyFont="1" applyFill="1" applyAlignment="1" applyProtection="1">
      <alignment horizontal="center" vertical="center"/>
      <protection/>
    </xf>
    <xf numFmtId="0" fontId="14" fillId="33" borderId="0" xfId="56" applyFont="1" applyFill="1" applyAlignment="1" applyProtection="1">
      <alignment horizontal="center"/>
      <protection locked="0"/>
    </xf>
    <xf numFmtId="0" fontId="19" fillId="33" borderId="26" xfId="56" applyFont="1" applyFill="1" applyBorder="1" applyAlignment="1" applyProtection="1">
      <alignment horizontal="center" vertical="center"/>
      <protection/>
    </xf>
    <xf numFmtId="0" fontId="10" fillId="33" borderId="59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10" fillId="33" borderId="57" xfId="0" applyFont="1" applyFill="1" applyBorder="1" applyAlignment="1" applyProtection="1">
      <alignment horizontal="center" vertical="center"/>
      <protection/>
    </xf>
    <xf numFmtId="0" fontId="16" fillId="33" borderId="13" xfId="56" applyFont="1" applyFill="1" applyBorder="1" applyAlignment="1" applyProtection="1">
      <alignment horizontal="center" vertical="top" wrapText="1"/>
      <protection locked="0"/>
    </xf>
    <xf numFmtId="0" fontId="16" fillId="33" borderId="0" xfId="56" applyFont="1" applyFill="1" applyBorder="1" applyAlignment="1" applyProtection="1">
      <alignment horizontal="center" vertical="top" wrapText="1"/>
      <protection locked="0"/>
    </xf>
    <xf numFmtId="0" fontId="10" fillId="33" borderId="26" xfId="56" applyFont="1" applyFill="1" applyBorder="1" applyAlignment="1" applyProtection="1">
      <alignment horizontal="left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5" fillId="33" borderId="13" xfId="56" applyFont="1" applyFill="1" applyBorder="1" applyAlignment="1" applyProtection="1">
      <alignment horizontal="center" vertical="center" wrapText="1"/>
      <protection/>
    </xf>
    <xf numFmtId="0" fontId="15" fillId="33" borderId="0" xfId="56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Fpk" xfId="56"/>
    <cellStyle name="Обычный_Інформація" xfId="57"/>
    <cellStyle name="Обычный_Помилки" xfId="58"/>
    <cellStyle name="Обычный_Функции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Функции" xfId="67"/>
    <cellStyle name="Тысячи_MS Регистрация продаж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Obl\01\Statistic\EXCEL\EXAMPLES\BOOK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Obl\01\Statistic\EXCEL\EXAMPLES\FUNC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tat\Obl\01\Statistic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U42"/>
  <sheetViews>
    <sheetView showZeros="0" tabSelected="1" zoomScale="85" zoomScaleNormal="85" zoomScaleSheetLayoutView="85" zoomScalePageLayoutView="0" workbookViewId="0" topLeftCell="A1">
      <pane xSplit="4" ySplit="5" topLeftCell="E15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X5" sqref="X5"/>
    </sheetView>
  </sheetViews>
  <sheetFormatPr defaultColWidth="9.00390625" defaultRowHeight="12.75"/>
  <cols>
    <col min="1" max="1" width="4.375" style="0" customWidth="1"/>
    <col min="2" max="2" width="3.875" style="0" customWidth="1"/>
    <col min="3" max="3" width="43.00390625" style="0" customWidth="1"/>
    <col min="4" max="4" width="3.00390625" style="0" customWidth="1"/>
    <col min="5" max="5" width="9.125" style="0" customWidth="1"/>
    <col min="6" max="6" width="9.875" style="0" customWidth="1"/>
    <col min="7" max="7" width="10.00390625" style="0" customWidth="1"/>
    <col min="8" max="8" width="9.875" style="0" customWidth="1"/>
    <col min="9" max="9" width="7.50390625" style="0" customWidth="1"/>
    <col min="10" max="10" width="9.50390625" style="0" customWidth="1"/>
    <col min="11" max="11" width="10.25390625" style="0" customWidth="1"/>
  </cols>
  <sheetData>
    <row r="1" spans="1:24" ht="30" customHeight="1">
      <c r="A1" s="253"/>
      <c r="B1" s="253"/>
      <c r="C1" s="253"/>
      <c r="D1" s="253"/>
      <c r="E1" s="253"/>
      <c r="F1" s="254"/>
      <c r="G1" s="255"/>
      <c r="H1" s="256"/>
      <c r="I1" s="255"/>
      <c r="J1" s="256"/>
      <c r="K1" s="4"/>
      <c r="S1" s="1"/>
      <c r="V1" s="2"/>
      <c r="X1" s="242"/>
    </row>
    <row r="2" spans="1:73" s="84" customFormat="1" ht="16.5" thickBot="1">
      <c r="A2" s="299" t="s">
        <v>142</v>
      </c>
      <c r="B2" s="299"/>
      <c r="C2" s="299"/>
      <c r="D2" s="299"/>
      <c r="E2" s="299"/>
      <c r="F2" s="299"/>
      <c r="G2" s="299"/>
      <c r="H2" s="299"/>
      <c r="I2" s="299"/>
      <c r="J2" s="299"/>
      <c r="K2" s="131"/>
      <c r="L2" s="132"/>
      <c r="M2" s="132"/>
      <c r="N2" s="132"/>
      <c r="O2" s="132"/>
      <c r="P2" s="132"/>
      <c r="Q2" s="132"/>
      <c r="R2" s="132"/>
      <c r="S2" s="133"/>
      <c r="T2"/>
      <c r="U2" s="134"/>
      <c r="V2" s="132"/>
      <c r="W2" s="135"/>
      <c r="X2" s="243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</row>
    <row r="3" spans="1:73" s="84" customFormat="1" ht="68.25" customHeight="1">
      <c r="A3" s="300"/>
      <c r="B3" s="301"/>
      <c r="C3" s="302"/>
      <c r="D3" s="287" t="s">
        <v>465</v>
      </c>
      <c r="E3" s="285" t="s">
        <v>542</v>
      </c>
      <c r="F3" s="286"/>
      <c r="G3" s="285" t="s">
        <v>143</v>
      </c>
      <c r="H3" s="286"/>
      <c r="I3" s="285" t="s">
        <v>545</v>
      </c>
      <c r="J3" s="286"/>
      <c r="S3" s="236"/>
      <c r="T3" s="237"/>
      <c r="U3" s="134"/>
      <c r="V3" s="132"/>
      <c r="W3" s="135"/>
      <c r="X3" s="24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</row>
    <row r="4" spans="1:73" s="84" customFormat="1" ht="60" customHeight="1" thickBot="1">
      <c r="A4" s="303"/>
      <c r="B4" s="304"/>
      <c r="C4" s="305"/>
      <c r="D4" s="288"/>
      <c r="E4" s="179" t="s">
        <v>144</v>
      </c>
      <c r="F4" s="137" t="s">
        <v>454</v>
      </c>
      <c r="G4" s="179" t="s">
        <v>144</v>
      </c>
      <c r="H4" s="137" t="s">
        <v>454</v>
      </c>
      <c r="I4" s="179" t="s">
        <v>144</v>
      </c>
      <c r="J4" s="137" t="s">
        <v>145</v>
      </c>
      <c r="S4" s="236"/>
      <c r="T4" s="237"/>
      <c r="U4" s="134"/>
      <c r="V4" s="132"/>
      <c r="W4" s="135"/>
      <c r="X4" s="243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</row>
    <row r="5" spans="1:73" s="84" customFormat="1" ht="16.5" thickBot="1">
      <c r="A5" s="296" t="s">
        <v>461</v>
      </c>
      <c r="B5" s="297"/>
      <c r="C5" s="298"/>
      <c r="D5" s="233" t="s">
        <v>462</v>
      </c>
      <c r="E5" s="234">
        <v>1</v>
      </c>
      <c r="F5" s="231">
        <v>2</v>
      </c>
      <c r="G5" s="235">
        <v>3</v>
      </c>
      <c r="H5" s="232">
        <v>4</v>
      </c>
      <c r="I5" s="234">
        <v>5</v>
      </c>
      <c r="J5" s="232">
        <v>6</v>
      </c>
      <c r="K5" s="238"/>
      <c r="S5" s="236"/>
      <c r="T5" s="237"/>
      <c r="U5" s="134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</row>
    <row r="6" spans="1:73" s="84" customFormat="1" ht="82.5" customHeight="1">
      <c r="A6" s="291" t="s">
        <v>146</v>
      </c>
      <c r="B6" s="292"/>
      <c r="C6" s="293"/>
      <c r="D6" s="171">
        <v>1</v>
      </c>
      <c r="E6" s="111"/>
      <c r="F6" s="139"/>
      <c r="G6" s="111"/>
      <c r="H6" s="139"/>
      <c r="I6" s="111"/>
      <c r="J6" s="139"/>
      <c r="K6" s="239"/>
      <c r="L6" s="240"/>
      <c r="S6" s="236"/>
      <c r="T6" s="237"/>
      <c r="U6" s="134"/>
      <c r="V6" s="132"/>
      <c r="W6" s="132"/>
      <c r="X6" s="136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</row>
    <row r="7" spans="1:73" s="84" customFormat="1" ht="15.75" customHeight="1">
      <c r="A7" s="294" t="s">
        <v>458</v>
      </c>
      <c r="B7" s="289" t="s">
        <v>518</v>
      </c>
      <c r="C7" s="290"/>
      <c r="D7" s="171">
        <v>2</v>
      </c>
      <c r="E7" s="112"/>
      <c r="F7" s="142"/>
      <c r="G7" s="112"/>
      <c r="H7" s="142"/>
      <c r="I7" s="112"/>
      <c r="J7" s="142"/>
      <c r="K7" s="239"/>
      <c r="L7" s="240"/>
      <c r="S7" s="236"/>
      <c r="T7" s="237"/>
      <c r="U7" s="134"/>
      <c r="V7" s="132"/>
      <c r="W7" s="132"/>
      <c r="X7" s="136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</row>
    <row r="8" spans="1:73" s="84" customFormat="1" ht="33" customHeight="1">
      <c r="A8" s="294"/>
      <c r="B8" s="295" t="s">
        <v>519</v>
      </c>
      <c r="C8" s="143" t="s">
        <v>520</v>
      </c>
      <c r="D8" s="171">
        <v>3</v>
      </c>
      <c r="E8" s="112"/>
      <c r="F8" s="142"/>
      <c r="G8" s="112"/>
      <c r="H8" s="142"/>
      <c r="I8" s="112"/>
      <c r="J8" s="142"/>
      <c r="K8" s="239"/>
      <c r="L8" s="240"/>
      <c r="S8" s="236"/>
      <c r="T8" s="237"/>
      <c r="U8" s="134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</row>
    <row r="9" spans="1:73" s="84" customFormat="1" ht="33" customHeight="1">
      <c r="A9" s="294"/>
      <c r="B9" s="295"/>
      <c r="C9" s="143" t="s">
        <v>521</v>
      </c>
      <c r="D9" s="171">
        <v>4</v>
      </c>
      <c r="E9" s="112"/>
      <c r="F9" s="142"/>
      <c r="G9" s="112"/>
      <c r="H9" s="142"/>
      <c r="I9" s="112"/>
      <c r="J9" s="142"/>
      <c r="K9" s="239"/>
      <c r="L9" s="240"/>
      <c r="S9" s="236"/>
      <c r="T9" s="237"/>
      <c r="U9" s="134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</row>
    <row r="10" spans="1:73" s="84" customFormat="1" ht="15.75">
      <c r="A10" s="294"/>
      <c r="B10" s="295"/>
      <c r="C10" s="143" t="s">
        <v>522</v>
      </c>
      <c r="D10" s="171">
        <v>5</v>
      </c>
      <c r="E10" s="112"/>
      <c r="F10" s="142"/>
      <c r="G10" s="112"/>
      <c r="H10" s="142"/>
      <c r="I10" s="112"/>
      <c r="J10" s="142"/>
      <c r="K10" s="239"/>
      <c r="L10" s="240"/>
      <c r="S10" s="236"/>
      <c r="T10" s="237"/>
      <c r="U10" s="134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</row>
    <row r="11" spans="1:73" s="84" customFormat="1" ht="15.75">
      <c r="A11" s="294"/>
      <c r="B11" s="295"/>
      <c r="C11" s="143" t="s">
        <v>523</v>
      </c>
      <c r="D11" s="171">
        <v>6</v>
      </c>
      <c r="E11" s="112"/>
      <c r="F11" s="142"/>
      <c r="G11" s="112"/>
      <c r="H11" s="142"/>
      <c r="I11" s="112"/>
      <c r="J11" s="142"/>
      <c r="K11" s="239"/>
      <c r="L11" s="240"/>
      <c r="S11" s="236"/>
      <c r="T11" s="237"/>
      <c r="U11" s="134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</row>
    <row r="12" spans="1:73" s="84" customFormat="1" ht="32.25" customHeight="1">
      <c r="A12" s="294"/>
      <c r="B12" s="295"/>
      <c r="C12" s="143" t="s">
        <v>524</v>
      </c>
      <c r="D12" s="171">
        <v>7</v>
      </c>
      <c r="E12" s="112"/>
      <c r="F12" s="142"/>
      <c r="G12" s="112"/>
      <c r="H12" s="142"/>
      <c r="I12" s="112"/>
      <c r="J12" s="142"/>
      <c r="K12" s="239"/>
      <c r="L12" s="240"/>
      <c r="S12" s="236"/>
      <c r="T12" s="237"/>
      <c r="U12" s="134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</row>
    <row r="13" spans="1:73" s="84" customFormat="1" ht="32.25" customHeight="1">
      <c r="A13" s="294"/>
      <c r="B13" s="289" t="s">
        <v>525</v>
      </c>
      <c r="C13" s="290"/>
      <c r="D13" s="171">
        <v>8</v>
      </c>
      <c r="E13" s="112"/>
      <c r="F13" s="142"/>
      <c r="G13" s="112"/>
      <c r="H13" s="142"/>
      <c r="I13" s="112"/>
      <c r="J13" s="142"/>
      <c r="K13" s="239"/>
      <c r="L13" s="240"/>
      <c r="S13" s="236"/>
      <c r="T13" s="237"/>
      <c r="U13" s="134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</row>
    <row r="14" spans="1:73" s="84" customFormat="1" ht="32.25" customHeight="1">
      <c r="A14" s="294"/>
      <c r="B14" s="295" t="s">
        <v>519</v>
      </c>
      <c r="C14" s="143" t="s">
        <v>526</v>
      </c>
      <c r="D14" s="171">
        <v>9</v>
      </c>
      <c r="E14" s="112"/>
      <c r="F14" s="142"/>
      <c r="G14" s="112"/>
      <c r="H14" s="142"/>
      <c r="I14" s="112"/>
      <c r="J14" s="142"/>
      <c r="K14" s="239"/>
      <c r="L14" s="240"/>
      <c r="S14" s="236"/>
      <c r="T14" s="237"/>
      <c r="U14" s="134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</row>
    <row r="15" spans="1:73" s="84" customFormat="1" ht="32.25" customHeight="1">
      <c r="A15" s="294"/>
      <c r="B15" s="295"/>
      <c r="C15" s="143" t="s">
        <v>527</v>
      </c>
      <c r="D15" s="171">
        <v>10</v>
      </c>
      <c r="E15" s="112"/>
      <c r="F15" s="142"/>
      <c r="G15" s="112"/>
      <c r="H15" s="142"/>
      <c r="I15" s="112"/>
      <c r="J15" s="142"/>
      <c r="K15" s="239"/>
      <c r="L15" s="240"/>
      <c r="S15" s="236"/>
      <c r="T15" s="237"/>
      <c r="U15" s="134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</row>
    <row r="16" spans="1:73" s="84" customFormat="1" ht="32.25" customHeight="1">
      <c r="A16" s="294"/>
      <c r="B16" s="295"/>
      <c r="C16" s="143" t="s">
        <v>528</v>
      </c>
      <c r="D16" s="171">
        <v>11</v>
      </c>
      <c r="E16" s="112"/>
      <c r="F16" s="142"/>
      <c r="G16" s="112"/>
      <c r="H16" s="142"/>
      <c r="I16" s="112"/>
      <c r="J16" s="142"/>
      <c r="K16" s="239"/>
      <c r="L16" s="240"/>
      <c r="S16" s="236"/>
      <c r="T16" s="237"/>
      <c r="U16" s="134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</row>
    <row r="17" spans="1:73" s="84" customFormat="1" ht="32.25" customHeight="1">
      <c r="A17" s="294"/>
      <c r="B17" s="295"/>
      <c r="C17" s="143" t="s">
        <v>529</v>
      </c>
      <c r="D17" s="171">
        <v>12</v>
      </c>
      <c r="E17" s="112"/>
      <c r="F17" s="142"/>
      <c r="G17" s="112"/>
      <c r="H17" s="142"/>
      <c r="I17" s="112"/>
      <c r="J17" s="142"/>
      <c r="K17" s="239"/>
      <c r="L17" s="240"/>
      <c r="S17" s="236"/>
      <c r="T17" s="237"/>
      <c r="U17" s="134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</row>
    <row r="18" spans="1:73" s="84" customFormat="1" ht="63.75" customHeight="1">
      <c r="A18" s="307" t="s">
        <v>147</v>
      </c>
      <c r="B18" s="289"/>
      <c r="C18" s="290"/>
      <c r="D18" s="171">
        <v>13</v>
      </c>
      <c r="E18" s="112">
        <v>1</v>
      </c>
      <c r="F18" s="142">
        <v>1</v>
      </c>
      <c r="G18" s="112"/>
      <c r="H18" s="142"/>
      <c r="I18" s="112"/>
      <c r="J18" s="142"/>
      <c r="K18" s="239"/>
      <c r="L18" s="240"/>
      <c r="S18" s="236"/>
      <c r="T18" s="237"/>
      <c r="U18" s="134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</row>
    <row r="19" spans="1:73" s="84" customFormat="1" ht="15.75" customHeight="1">
      <c r="A19" s="294" t="s">
        <v>458</v>
      </c>
      <c r="B19" s="289" t="s">
        <v>518</v>
      </c>
      <c r="C19" s="290"/>
      <c r="D19" s="171">
        <v>14</v>
      </c>
      <c r="E19" s="112">
        <v>1</v>
      </c>
      <c r="F19" s="142">
        <v>1</v>
      </c>
      <c r="G19" s="112"/>
      <c r="H19" s="142"/>
      <c r="I19" s="112"/>
      <c r="J19" s="142"/>
      <c r="K19" s="239"/>
      <c r="L19" s="240"/>
      <c r="S19" s="236"/>
      <c r="T19" s="237"/>
      <c r="U19" s="134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</row>
    <row r="20" spans="1:73" s="84" customFormat="1" ht="33" customHeight="1">
      <c r="A20" s="294"/>
      <c r="B20" s="295" t="s">
        <v>519</v>
      </c>
      <c r="C20" s="143" t="s">
        <v>520</v>
      </c>
      <c r="D20" s="171">
        <v>15</v>
      </c>
      <c r="E20" s="112"/>
      <c r="F20" s="142"/>
      <c r="G20" s="112"/>
      <c r="H20" s="142"/>
      <c r="I20" s="112"/>
      <c r="J20" s="142"/>
      <c r="K20" s="239"/>
      <c r="L20" s="240"/>
      <c r="S20" s="236"/>
      <c r="T20" s="237"/>
      <c r="U20" s="134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</row>
    <row r="21" spans="1:73" s="84" customFormat="1" ht="33" customHeight="1">
      <c r="A21" s="294"/>
      <c r="B21" s="295"/>
      <c r="C21" s="143" t="s">
        <v>521</v>
      </c>
      <c r="D21" s="171">
        <v>16</v>
      </c>
      <c r="E21" s="112"/>
      <c r="F21" s="142"/>
      <c r="G21" s="112"/>
      <c r="H21" s="142"/>
      <c r="I21" s="112"/>
      <c r="J21" s="142"/>
      <c r="K21" s="239"/>
      <c r="L21" s="240"/>
      <c r="S21" s="236"/>
      <c r="T21" s="237"/>
      <c r="U21" s="134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</row>
    <row r="22" spans="1:73" s="84" customFormat="1" ht="15.75">
      <c r="A22" s="294"/>
      <c r="B22" s="295"/>
      <c r="C22" s="143" t="s">
        <v>522</v>
      </c>
      <c r="D22" s="171">
        <v>17</v>
      </c>
      <c r="E22" s="112"/>
      <c r="F22" s="142"/>
      <c r="G22" s="112"/>
      <c r="H22" s="142"/>
      <c r="I22" s="112"/>
      <c r="J22" s="142"/>
      <c r="K22" s="239"/>
      <c r="L22" s="240"/>
      <c r="S22" s="236"/>
      <c r="T22" s="237"/>
      <c r="U22" s="134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</row>
    <row r="23" spans="1:73" s="84" customFormat="1" ht="15.75">
      <c r="A23" s="294"/>
      <c r="B23" s="295"/>
      <c r="C23" s="143" t="s">
        <v>523</v>
      </c>
      <c r="D23" s="171">
        <v>18</v>
      </c>
      <c r="E23" s="112">
        <v>1</v>
      </c>
      <c r="F23" s="142">
        <v>1</v>
      </c>
      <c r="G23" s="112"/>
      <c r="H23" s="142"/>
      <c r="I23" s="112"/>
      <c r="J23" s="142"/>
      <c r="K23" s="239"/>
      <c r="L23" s="240"/>
      <c r="S23" s="236"/>
      <c r="T23" s="237"/>
      <c r="U23" s="134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</row>
    <row r="24" spans="1:73" s="84" customFormat="1" ht="32.25" customHeight="1">
      <c r="A24" s="294"/>
      <c r="B24" s="295"/>
      <c r="C24" s="143" t="s">
        <v>524</v>
      </c>
      <c r="D24" s="171">
        <v>19</v>
      </c>
      <c r="E24" s="112"/>
      <c r="F24" s="142"/>
      <c r="G24" s="112"/>
      <c r="H24" s="142"/>
      <c r="I24" s="112"/>
      <c r="J24" s="142"/>
      <c r="K24" s="239"/>
      <c r="L24" s="240"/>
      <c r="S24" s="236"/>
      <c r="T24" s="237"/>
      <c r="U24" s="134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</row>
    <row r="25" spans="1:73" s="84" customFormat="1" ht="32.25" customHeight="1">
      <c r="A25" s="294"/>
      <c r="B25" s="289" t="s">
        <v>525</v>
      </c>
      <c r="C25" s="290"/>
      <c r="D25" s="171">
        <v>20</v>
      </c>
      <c r="E25" s="112"/>
      <c r="F25" s="142"/>
      <c r="G25" s="112"/>
      <c r="H25" s="142"/>
      <c r="I25" s="112"/>
      <c r="J25" s="142"/>
      <c r="K25" s="239"/>
      <c r="L25" s="240"/>
      <c r="S25" s="236"/>
      <c r="T25" s="237"/>
      <c r="U25" s="134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</row>
    <row r="26" spans="1:73" s="84" customFormat="1" ht="32.25" customHeight="1">
      <c r="A26" s="294"/>
      <c r="B26" s="295" t="s">
        <v>519</v>
      </c>
      <c r="C26" s="143" t="s">
        <v>526</v>
      </c>
      <c r="D26" s="171">
        <v>21</v>
      </c>
      <c r="E26" s="112"/>
      <c r="F26" s="142"/>
      <c r="G26" s="112"/>
      <c r="H26" s="142"/>
      <c r="I26" s="112"/>
      <c r="J26" s="142"/>
      <c r="K26" s="239"/>
      <c r="L26" s="240"/>
      <c r="S26" s="236"/>
      <c r="T26" s="237"/>
      <c r="U26" s="134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</row>
    <row r="27" spans="1:73" s="84" customFormat="1" ht="32.25" customHeight="1">
      <c r="A27" s="294"/>
      <c r="B27" s="295"/>
      <c r="C27" s="143" t="s">
        <v>527</v>
      </c>
      <c r="D27" s="171">
        <v>22</v>
      </c>
      <c r="E27" s="112"/>
      <c r="F27" s="142"/>
      <c r="G27" s="112"/>
      <c r="H27" s="142"/>
      <c r="I27" s="112"/>
      <c r="J27" s="142"/>
      <c r="K27" s="239"/>
      <c r="L27" s="240"/>
      <c r="S27" s="236"/>
      <c r="T27" s="237"/>
      <c r="U27" s="134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</row>
    <row r="28" spans="1:73" s="84" customFormat="1" ht="32.25" customHeight="1">
      <c r="A28" s="294"/>
      <c r="B28" s="295"/>
      <c r="C28" s="143" t="s">
        <v>528</v>
      </c>
      <c r="D28" s="171">
        <v>23</v>
      </c>
      <c r="E28" s="112"/>
      <c r="F28" s="142"/>
      <c r="G28" s="112"/>
      <c r="H28" s="142"/>
      <c r="I28" s="112"/>
      <c r="J28" s="142"/>
      <c r="K28" s="239"/>
      <c r="L28" s="240"/>
      <c r="S28" s="236"/>
      <c r="T28" s="237"/>
      <c r="U28" s="134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</row>
    <row r="29" spans="1:73" s="84" customFormat="1" ht="32.25" customHeight="1">
      <c r="A29" s="294"/>
      <c r="B29" s="295"/>
      <c r="C29" s="143" t="s">
        <v>529</v>
      </c>
      <c r="D29" s="171">
        <v>24</v>
      </c>
      <c r="E29" s="112"/>
      <c r="F29" s="142"/>
      <c r="G29" s="112"/>
      <c r="H29" s="142"/>
      <c r="I29" s="112"/>
      <c r="J29" s="142"/>
      <c r="K29" s="239"/>
      <c r="L29" s="240"/>
      <c r="S29" s="236"/>
      <c r="T29" s="241"/>
      <c r="U29" s="134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</row>
    <row r="30" spans="1:73" s="84" customFormat="1" ht="32.25" customHeight="1">
      <c r="A30" s="306" t="s">
        <v>148</v>
      </c>
      <c r="B30" s="281"/>
      <c r="C30" s="282"/>
      <c r="D30" s="171">
        <v>25</v>
      </c>
      <c r="E30" s="112">
        <v>5</v>
      </c>
      <c r="F30" s="142">
        <v>5</v>
      </c>
      <c r="G30" s="112">
        <v>1</v>
      </c>
      <c r="H30" s="142">
        <v>1</v>
      </c>
      <c r="I30" s="112">
        <v>14</v>
      </c>
      <c r="J30" s="142">
        <v>14</v>
      </c>
      <c r="K30" s="239"/>
      <c r="L30" s="240"/>
      <c r="S30" s="236"/>
      <c r="T30" s="241"/>
      <c r="U30" s="134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</row>
    <row r="31" spans="1:73" s="84" customFormat="1" ht="15.75" customHeight="1">
      <c r="A31" s="294" t="s">
        <v>458</v>
      </c>
      <c r="B31" s="281" t="s">
        <v>149</v>
      </c>
      <c r="C31" s="282"/>
      <c r="D31" s="173">
        <v>26</v>
      </c>
      <c r="E31" s="112">
        <v>2</v>
      </c>
      <c r="F31" s="142">
        <v>2</v>
      </c>
      <c r="G31" s="112"/>
      <c r="H31" s="142"/>
      <c r="I31" s="112">
        <v>9</v>
      </c>
      <c r="J31" s="142">
        <v>9</v>
      </c>
      <c r="K31" s="239"/>
      <c r="L31" s="240"/>
      <c r="S31" s="236"/>
      <c r="T31" s="241"/>
      <c r="U31" s="134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</row>
    <row r="32" spans="1:73" s="84" customFormat="1" ht="15.75" customHeight="1">
      <c r="A32" s="294"/>
      <c r="B32" s="281" t="s">
        <v>150</v>
      </c>
      <c r="C32" s="282"/>
      <c r="D32" s="171">
        <v>27</v>
      </c>
      <c r="E32" s="112"/>
      <c r="F32" s="142"/>
      <c r="G32" s="112"/>
      <c r="H32" s="142"/>
      <c r="I32" s="112">
        <v>1</v>
      </c>
      <c r="J32" s="142">
        <v>1</v>
      </c>
      <c r="K32" s="239"/>
      <c r="L32" s="240"/>
      <c r="S32" s="236"/>
      <c r="T32" s="241"/>
      <c r="U32" s="134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</row>
    <row r="33" spans="1:73" s="84" customFormat="1" ht="15.75" customHeight="1">
      <c r="A33" s="294"/>
      <c r="B33" s="281" t="s">
        <v>151</v>
      </c>
      <c r="C33" s="282"/>
      <c r="D33" s="171">
        <v>28</v>
      </c>
      <c r="E33" s="112"/>
      <c r="F33" s="142"/>
      <c r="G33" s="112"/>
      <c r="H33" s="142"/>
      <c r="I33" s="112">
        <v>1</v>
      </c>
      <c r="J33" s="142">
        <v>1</v>
      </c>
      <c r="K33" s="239"/>
      <c r="L33" s="240"/>
      <c r="S33" s="236"/>
      <c r="T33" s="241"/>
      <c r="U33" s="144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</row>
    <row r="34" spans="1:73" s="84" customFormat="1" ht="15.75" customHeight="1">
      <c r="A34" s="294"/>
      <c r="B34" s="281" t="s">
        <v>152</v>
      </c>
      <c r="C34" s="282"/>
      <c r="D34" s="171">
        <v>29</v>
      </c>
      <c r="E34" s="112"/>
      <c r="F34" s="142"/>
      <c r="G34" s="112"/>
      <c r="H34" s="142"/>
      <c r="I34" s="112"/>
      <c r="J34" s="142"/>
      <c r="K34" s="239"/>
      <c r="L34" s="240"/>
      <c r="S34" s="236"/>
      <c r="T34" s="241"/>
      <c r="U34" s="144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</row>
    <row r="35" spans="1:73" s="84" customFormat="1" ht="15.75" customHeight="1">
      <c r="A35" s="294"/>
      <c r="B35" s="281" t="s">
        <v>153</v>
      </c>
      <c r="C35" s="282"/>
      <c r="D35" s="171">
        <v>30</v>
      </c>
      <c r="E35" s="112"/>
      <c r="F35" s="142"/>
      <c r="G35" s="112"/>
      <c r="H35" s="142"/>
      <c r="I35" s="112">
        <v>1</v>
      </c>
      <c r="J35" s="142">
        <v>1</v>
      </c>
      <c r="K35" s="239"/>
      <c r="L35" s="240"/>
      <c r="S35" s="236"/>
      <c r="T35" s="241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</row>
    <row r="36" spans="1:73" s="84" customFormat="1" ht="15.75" customHeight="1">
      <c r="A36" s="294"/>
      <c r="B36" s="281" t="s">
        <v>154</v>
      </c>
      <c r="C36" s="282"/>
      <c r="D36" s="171">
        <v>31</v>
      </c>
      <c r="E36" s="112">
        <v>3</v>
      </c>
      <c r="F36" s="142">
        <v>3</v>
      </c>
      <c r="G36" s="112">
        <v>1</v>
      </c>
      <c r="H36" s="142">
        <v>1</v>
      </c>
      <c r="I36" s="112"/>
      <c r="J36" s="142"/>
      <c r="K36" s="239"/>
      <c r="L36" s="240"/>
      <c r="T36" s="241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</row>
    <row r="37" spans="1:73" s="84" customFormat="1" ht="15.75" customHeight="1">
      <c r="A37" s="294"/>
      <c r="B37" s="281" t="s">
        <v>155</v>
      </c>
      <c r="C37" s="282"/>
      <c r="D37" s="171">
        <v>32</v>
      </c>
      <c r="E37" s="112"/>
      <c r="F37" s="142"/>
      <c r="G37" s="112"/>
      <c r="H37" s="142"/>
      <c r="I37" s="112">
        <v>1</v>
      </c>
      <c r="J37" s="142">
        <v>1</v>
      </c>
      <c r="K37" s="239"/>
      <c r="L37" s="240"/>
      <c r="T37" s="241"/>
      <c r="U37" s="132"/>
      <c r="V37" s="132"/>
      <c r="W37" s="145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</row>
    <row r="38" spans="1:73" s="84" customFormat="1" ht="15.75" customHeight="1">
      <c r="A38" s="294"/>
      <c r="B38" s="281" t="s">
        <v>156</v>
      </c>
      <c r="C38" s="282"/>
      <c r="D38" s="171">
        <v>33</v>
      </c>
      <c r="E38" s="112"/>
      <c r="F38" s="142"/>
      <c r="G38" s="112"/>
      <c r="H38" s="142"/>
      <c r="I38" s="112"/>
      <c r="J38" s="142"/>
      <c r="K38" s="239"/>
      <c r="L38" s="240"/>
      <c r="T38" s="241"/>
      <c r="U38" s="132"/>
      <c r="V38" s="132"/>
      <c r="W38" s="145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</row>
    <row r="39" spans="1:73" s="84" customFormat="1" ht="15.75" customHeight="1">
      <c r="A39" s="294"/>
      <c r="B39" s="281" t="s">
        <v>157</v>
      </c>
      <c r="C39" s="282"/>
      <c r="D39" s="171">
        <v>34</v>
      </c>
      <c r="E39" s="112"/>
      <c r="F39" s="142"/>
      <c r="G39" s="112"/>
      <c r="H39" s="142"/>
      <c r="I39" s="112">
        <v>1</v>
      </c>
      <c r="J39" s="142">
        <v>1</v>
      </c>
      <c r="K39" s="239"/>
      <c r="L39" s="240"/>
      <c r="T39" s="241"/>
      <c r="U39" s="132"/>
      <c r="V39" s="132"/>
      <c r="W39" s="145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</row>
    <row r="40" spans="1:73" s="84" customFormat="1" ht="15.75" customHeight="1">
      <c r="A40" s="294"/>
      <c r="B40" s="281" t="s">
        <v>158</v>
      </c>
      <c r="C40" s="282"/>
      <c r="D40" s="171">
        <v>35</v>
      </c>
      <c r="E40" s="112"/>
      <c r="F40" s="142"/>
      <c r="G40" s="112"/>
      <c r="H40" s="142"/>
      <c r="I40" s="112"/>
      <c r="J40" s="142"/>
      <c r="K40" s="239"/>
      <c r="L40" s="240"/>
      <c r="T40" s="241"/>
      <c r="U40" s="132"/>
      <c r="V40" s="132"/>
      <c r="W40" s="145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</row>
    <row r="41" spans="1:73" s="84" customFormat="1" ht="15.75" customHeight="1">
      <c r="A41" s="294"/>
      <c r="B41" s="281" t="s">
        <v>159</v>
      </c>
      <c r="C41" s="282"/>
      <c r="D41" s="171">
        <v>36</v>
      </c>
      <c r="E41" s="112"/>
      <c r="F41" s="142"/>
      <c r="G41" s="112"/>
      <c r="H41" s="142"/>
      <c r="I41" s="112"/>
      <c r="J41" s="142"/>
      <c r="K41" s="239"/>
      <c r="L41" s="240"/>
      <c r="T41" s="241"/>
      <c r="U41" s="132"/>
      <c r="V41" s="132"/>
      <c r="W41" s="145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</row>
    <row r="42" spans="1:73" s="84" customFormat="1" ht="32.25" customHeight="1" thickBot="1">
      <c r="A42" s="308"/>
      <c r="B42" s="283" t="s">
        <v>160</v>
      </c>
      <c r="C42" s="284"/>
      <c r="D42" s="233">
        <v>37</v>
      </c>
      <c r="E42" s="113"/>
      <c r="F42" s="156"/>
      <c r="G42" s="113"/>
      <c r="H42" s="156"/>
      <c r="I42" s="113"/>
      <c r="J42" s="156"/>
      <c r="K42" s="239"/>
      <c r="L42" s="240"/>
      <c r="T42" s="241"/>
      <c r="U42" s="132"/>
      <c r="V42" s="132"/>
      <c r="W42" s="145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</row>
  </sheetData>
  <sheetProtection/>
  <mergeCells count="33">
    <mergeCell ref="A18:C18"/>
    <mergeCell ref="A31:A42"/>
    <mergeCell ref="B32:C32"/>
    <mergeCell ref="A2:J2"/>
    <mergeCell ref="A3:C4"/>
    <mergeCell ref="A7:A17"/>
    <mergeCell ref="B8:B12"/>
    <mergeCell ref="B14:B17"/>
    <mergeCell ref="B37:C37"/>
    <mergeCell ref="G3:H3"/>
    <mergeCell ref="A30:C30"/>
    <mergeCell ref="B13:C13"/>
    <mergeCell ref="B19:C19"/>
    <mergeCell ref="B20:B24"/>
    <mergeCell ref="B25:C25"/>
    <mergeCell ref="B26:B29"/>
    <mergeCell ref="B40:C40"/>
    <mergeCell ref="B34:C34"/>
    <mergeCell ref="A5:C5"/>
    <mergeCell ref="B33:C33"/>
    <mergeCell ref="B31:C31"/>
    <mergeCell ref="B38:C38"/>
    <mergeCell ref="B39:C39"/>
    <mergeCell ref="B41:C41"/>
    <mergeCell ref="B42:C42"/>
    <mergeCell ref="B35:C35"/>
    <mergeCell ref="B36:C36"/>
    <mergeCell ref="I3:J3"/>
    <mergeCell ref="D3:D4"/>
    <mergeCell ref="B7:C7"/>
    <mergeCell ref="A6:C6"/>
    <mergeCell ref="E3:F3"/>
    <mergeCell ref="A19:A29"/>
  </mergeCells>
  <dataValidations count="2">
    <dataValidation type="whole" operator="greaterThanOrEqual" allowBlank="1" showInputMessage="1" showErrorMessage="1" prompt="Year" errorTitle="Робота прокурора" error="Ви ввели невірний рік." sqref="G1">
      <formula1>2000</formula1>
    </dataValidation>
    <dataValidation type="whole" operator="notBetween" allowBlank="1" showInputMessage="1" showErrorMessage="1" errorTitle="Робота органів слідства" sqref="E6:K4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D19:Y1074"/>
  <sheetViews>
    <sheetView zoomScalePageLayoutView="0" workbookViewId="0" topLeftCell="A1">
      <selection activeCell="A1" sqref="A1"/>
    </sheetView>
  </sheetViews>
  <sheetFormatPr defaultColWidth="9.00390625" defaultRowHeight="12.75"/>
  <sheetData>
    <row r="19" spans="5:6" ht="13.5">
      <c r="E19">
        <v>1</v>
      </c>
      <c r="F19">
        <v>1</v>
      </c>
    </row>
    <row r="20" spans="5:6" ht="13.5">
      <c r="E20">
        <v>1</v>
      </c>
      <c r="F20">
        <v>1</v>
      </c>
    </row>
    <row r="24" spans="5:6" ht="13.5">
      <c r="E24">
        <v>1</v>
      </c>
      <c r="F24">
        <v>1</v>
      </c>
    </row>
    <row r="31" spans="5:10" ht="13.5">
      <c r="E31">
        <v>5</v>
      </c>
      <c r="F31">
        <v>5</v>
      </c>
      <c r="G31">
        <v>1</v>
      </c>
      <c r="H31">
        <v>1</v>
      </c>
      <c r="I31">
        <v>14</v>
      </c>
      <c r="J31">
        <v>14</v>
      </c>
    </row>
    <row r="32" spans="5:10" ht="13.5">
      <c r="E32">
        <v>2</v>
      </c>
      <c r="F32">
        <v>2</v>
      </c>
      <c r="I32">
        <v>9</v>
      </c>
      <c r="J32">
        <v>9</v>
      </c>
    </row>
    <row r="33" spans="9:10" ht="13.5">
      <c r="I33">
        <v>1</v>
      </c>
      <c r="J33">
        <v>1</v>
      </c>
    </row>
    <row r="34" spans="9:10" ht="13.5">
      <c r="I34">
        <v>1</v>
      </c>
      <c r="J34">
        <v>1</v>
      </c>
    </row>
    <row r="36" spans="9:10" ht="13.5">
      <c r="I36">
        <v>1</v>
      </c>
      <c r="J36">
        <v>1</v>
      </c>
    </row>
    <row r="37" spans="5:8" ht="13.5">
      <c r="E37">
        <v>3</v>
      </c>
      <c r="F37">
        <v>3</v>
      </c>
      <c r="G37">
        <v>1</v>
      </c>
      <c r="H37">
        <v>1</v>
      </c>
    </row>
    <row r="38" spans="9:10" ht="13.5">
      <c r="I38">
        <v>1</v>
      </c>
      <c r="J38">
        <v>1</v>
      </c>
    </row>
    <row r="40" spans="9:10" ht="13.5">
      <c r="I40">
        <v>1</v>
      </c>
      <c r="J40">
        <v>1</v>
      </c>
    </row>
    <row r="45" spans="5:10" ht="13.5">
      <c r="E45">
        <v>5</v>
      </c>
      <c r="F45">
        <v>5</v>
      </c>
      <c r="G45">
        <v>1</v>
      </c>
      <c r="H45">
        <v>1</v>
      </c>
      <c r="I45">
        <v>14</v>
      </c>
      <c r="J45">
        <v>14</v>
      </c>
    </row>
    <row r="46" spans="5:10" ht="13.5">
      <c r="E46">
        <v>1</v>
      </c>
      <c r="F46">
        <v>1</v>
      </c>
      <c r="I46">
        <v>3</v>
      </c>
      <c r="J46">
        <v>3</v>
      </c>
    </row>
    <row r="47" spans="5:10" ht="13.5">
      <c r="E47">
        <v>1</v>
      </c>
      <c r="F47">
        <v>1</v>
      </c>
      <c r="I47">
        <v>10</v>
      </c>
      <c r="J47">
        <v>10</v>
      </c>
    </row>
    <row r="48" spans="7:8" ht="13.5">
      <c r="G48">
        <v>1</v>
      </c>
      <c r="H48">
        <v>1</v>
      </c>
    </row>
    <row r="49" spans="5:6" ht="13.5">
      <c r="E49">
        <v>3</v>
      </c>
      <c r="F49">
        <v>3</v>
      </c>
    </row>
    <row r="50" spans="9:10" ht="13.5">
      <c r="I50">
        <v>1</v>
      </c>
      <c r="J50">
        <v>1</v>
      </c>
    </row>
    <row r="66" spans="5:6" ht="13.5">
      <c r="E66">
        <v>3</v>
      </c>
      <c r="F66">
        <v>4</v>
      </c>
    </row>
    <row r="67" spans="5:10" ht="13.5">
      <c r="E67">
        <v>9</v>
      </c>
      <c r="F67">
        <v>10</v>
      </c>
      <c r="G67">
        <v>1</v>
      </c>
      <c r="H67">
        <v>1</v>
      </c>
      <c r="I67">
        <v>14</v>
      </c>
      <c r="J67">
        <v>14</v>
      </c>
    </row>
    <row r="71" spans="5:6" ht="13.5">
      <c r="E71">
        <v>5</v>
      </c>
      <c r="F71">
        <v>5</v>
      </c>
    </row>
    <row r="92" spans="4:25" ht="13.5">
      <c r="D92">
        <v>24</v>
      </c>
      <c r="E92">
        <v>24</v>
      </c>
      <c r="I92">
        <v>10</v>
      </c>
      <c r="J92">
        <v>10</v>
      </c>
      <c r="N92">
        <v>1</v>
      </c>
      <c r="O92">
        <v>1</v>
      </c>
      <c r="S92">
        <v>1</v>
      </c>
      <c r="T92">
        <v>1</v>
      </c>
      <c r="Y92">
        <v>4</v>
      </c>
    </row>
    <row r="95" spans="4:25" ht="13.5">
      <c r="D95">
        <v>24</v>
      </c>
      <c r="E95">
        <v>24</v>
      </c>
      <c r="I95">
        <v>10</v>
      </c>
      <c r="J95">
        <v>10</v>
      </c>
      <c r="N95">
        <v>1</v>
      </c>
      <c r="O95">
        <v>1</v>
      </c>
      <c r="S95">
        <v>1</v>
      </c>
      <c r="T95">
        <v>1</v>
      </c>
      <c r="Y95">
        <v>4</v>
      </c>
    </row>
    <row r="99" spans="4:25" ht="13.5">
      <c r="D99">
        <v>24</v>
      </c>
      <c r="E99">
        <v>24</v>
      </c>
      <c r="I99">
        <v>10</v>
      </c>
      <c r="J99">
        <v>10</v>
      </c>
      <c r="N99">
        <v>1</v>
      </c>
      <c r="O99">
        <v>1</v>
      </c>
      <c r="S99">
        <v>1</v>
      </c>
      <c r="T99">
        <v>1</v>
      </c>
      <c r="Y99">
        <v>4</v>
      </c>
    </row>
    <row r="131" ht="13.5">
      <c r="G131">
        <v>25</v>
      </c>
    </row>
    <row r="132" ht="13.5">
      <c r="G132">
        <v>107</v>
      </c>
    </row>
    <row r="133" ht="13.5">
      <c r="G133">
        <v>1</v>
      </c>
    </row>
    <row r="134" ht="13.5">
      <c r="G134">
        <v>12</v>
      </c>
    </row>
    <row r="135" ht="13.5">
      <c r="G135">
        <v>25</v>
      </c>
    </row>
    <row r="137" ht="13.5">
      <c r="G137">
        <v>2</v>
      </c>
    </row>
    <row r="138" ht="13.5">
      <c r="G138">
        <v>9</v>
      </c>
    </row>
    <row r="140" ht="13.5">
      <c r="G140">
        <v>4</v>
      </c>
    </row>
    <row r="142" ht="13.5">
      <c r="G142">
        <v>2</v>
      </c>
    </row>
    <row r="143" ht="13.5">
      <c r="G143">
        <v>14</v>
      </c>
    </row>
    <row r="145" ht="13.5">
      <c r="G145">
        <v>8</v>
      </c>
    </row>
    <row r="146" ht="13.5">
      <c r="G146">
        <v>32</v>
      </c>
    </row>
    <row r="151" ht="13.5">
      <c r="G151">
        <v>67</v>
      </c>
    </row>
    <row r="152" ht="13.5">
      <c r="G152">
        <v>4</v>
      </c>
    </row>
    <row r="163" ht="13.5">
      <c r="G163">
        <v>24</v>
      </c>
    </row>
    <row r="164" ht="13.5">
      <c r="G164">
        <v>2</v>
      </c>
    </row>
    <row r="165" ht="13.5">
      <c r="G165">
        <v>1</v>
      </c>
    </row>
    <row r="166" ht="13.5">
      <c r="G166">
        <v>1</v>
      </c>
    </row>
    <row r="174" ht="13.5">
      <c r="E174">
        <v>14</v>
      </c>
    </row>
    <row r="181" ht="13.5">
      <c r="E181">
        <v>1</v>
      </c>
    </row>
    <row r="195" ht="13.5">
      <c r="E195">
        <v>1</v>
      </c>
    </row>
    <row r="215" ht="13.5">
      <c r="I215">
        <v>5</v>
      </c>
    </row>
    <row r="216" spans="9:17" ht="13.5">
      <c r="I216">
        <v>4</v>
      </c>
      <c r="O216">
        <v>5783</v>
      </c>
      <c r="P216">
        <v>15</v>
      </c>
      <c r="Q216">
        <v>450</v>
      </c>
    </row>
    <row r="217" spans="9:17" ht="13.5">
      <c r="I217">
        <v>4</v>
      </c>
      <c r="O217">
        <v>5768</v>
      </c>
      <c r="Q217">
        <v>450</v>
      </c>
    </row>
    <row r="224" ht="13.5">
      <c r="S224">
        <v>1</v>
      </c>
    </row>
    <row r="259" spans="6:7" ht="13.5">
      <c r="F259">
        <v>15</v>
      </c>
      <c r="G259">
        <v>15</v>
      </c>
    </row>
    <row r="262" spans="6:7" ht="13.5">
      <c r="F262">
        <v>15</v>
      </c>
      <c r="G262">
        <v>15</v>
      </c>
    </row>
    <row r="266" spans="6:8" ht="13.5">
      <c r="F266">
        <v>5768</v>
      </c>
      <c r="H266">
        <v>5768</v>
      </c>
    </row>
    <row r="339" spans="7:10" ht="13.5">
      <c r="G339" t="s">
        <v>514</v>
      </c>
      <c r="H339" t="s">
        <v>514</v>
      </c>
      <c r="J339" t="s">
        <v>514</v>
      </c>
    </row>
    <row r="342" ht="13.5">
      <c r="J342" t="s">
        <v>514</v>
      </c>
    </row>
    <row r="343" spans="7:10" ht="13.5">
      <c r="G343" t="s">
        <v>514</v>
      </c>
      <c r="H343" t="s">
        <v>514</v>
      </c>
      <c r="I343" t="s">
        <v>514</v>
      </c>
      <c r="J343" t="s">
        <v>514</v>
      </c>
    </row>
    <row r="532" ht="13.5">
      <c r="G532" t="s">
        <v>628</v>
      </c>
    </row>
    <row r="610" spans="7:10" ht="13.5">
      <c r="G610" t="s">
        <v>514</v>
      </c>
      <c r="H610" t="s">
        <v>514</v>
      </c>
      <c r="J610" t="s">
        <v>514</v>
      </c>
    </row>
    <row r="613" ht="13.5">
      <c r="J613" t="s">
        <v>514</v>
      </c>
    </row>
    <row r="614" spans="7:10" ht="13.5">
      <c r="G614" t="s">
        <v>514</v>
      </c>
      <c r="H614" t="s">
        <v>514</v>
      </c>
      <c r="I614" t="s">
        <v>514</v>
      </c>
      <c r="J614" t="s">
        <v>514</v>
      </c>
    </row>
    <row r="803" ht="13.5">
      <c r="G803" t="s">
        <v>628</v>
      </c>
    </row>
    <row r="881" spans="7:10" ht="13.5">
      <c r="G881" t="s">
        <v>514</v>
      </c>
      <c r="H881" t="s">
        <v>514</v>
      </c>
      <c r="J881" t="s">
        <v>514</v>
      </c>
    </row>
    <row r="884" ht="13.5">
      <c r="J884" t="s">
        <v>514</v>
      </c>
    </row>
    <row r="885" spans="7:10" ht="13.5">
      <c r="G885" t="s">
        <v>514</v>
      </c>
      <c r="H885" t="s">
        <v>514</v>
      </c>
      <c r="I885" t="s">
        <v>514</v>
      </c>
      <c r="J885" t="s">
        <v>514</v>
      </c>
    </row>
    <row r="1074" ht="13.5">
      <c r="G1074" t="s">
        <v>628</v>
      </c>
    </row>
  </sheetData>
  <sheetProtection/>
  <dataValidations count="1">
    <dataValidation type="whole" operator="notBetween" allowBlank="1" showInputMessage="1" showErrorMessage="1" sqref="A1:F65536 G881:J65536 G610:J879 G68:J337 G1:J66 G339:J608 K1:IV65536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O30"/>
  <sheetViews>
    <sheetView showZeros="0" zoomScale="85" zoomScaleNormal="85" zoomScalePageLayoutView="0" workbookViewId="0" topLeftCell="A1">
      <selection activeCell="E30" sqref="E30"/>
    </sheetView>
  </sheetViews>
  <sheetFormatPr defaultColWidth="9.00390625" defaultRowHeight="12.75"/>
  <cols>
    <col min="1" max="1" width="4.375" style="84" customWidth="1"/>
    <col min="2" max="2" width="3.75390625" style="84" customWidth="1"/>
    <col min="3" max="3" width="36.875" style="84" customWidth="1"/>
    <col min="4" max="4" width="3.00390625" style="84" customWidth="1"/>
    <col min="5" max="10" width="7.75390625" style="84" customWidth="1"/>
    <col min="11" max="11" width="10.25390625" style="84" customWidth="1"/>
    <col min="12" max="12" width="9.25390625" style="84" customWidth="1"/>
    <col min="13" max="16384" width="9.00390625" style="84" customWidth="1"/>
  </cols>
  <sheetData>
    <row r="1" spans="1:67" ht="13.5" thickBot="1">
      <c r="A1" s="320" t="s">
        <v>461</v>
      </c>
      <c r="B1" s="321"/>
      <c r="C1" s="322"/>
      <c r="D1" s="168" t="s">
        <v>462</v>
      </c>
      <c r="E1" s="169">
        <v>1</v>
      </c>
      <c r="F1" s="166">
        <v>2</v>
      </c>
      <c r="G1" s="170">
        <v>3</v>
      </c>
      <c r="H1" s="167">
        <v>4</v>
      </c>
      <c r="I1" s="169">
        <v>5</v>
      </c>
      <c r="J1" s="167">
        <v>6</v>
      </c>
      <c r="K1" s="138"/>
      <c r="L1" s="132"/>
      <c r="M1" s="132"/>
      <c r="N1" s="132"/>
      <c r="O1" s="132"/>
      <c r="P1" s="132"/>
      <c r="Q1" s="132"/>
      <c r="R1" s="132"/>
      <c r="S1" s="133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</row>
    <row r="2" spans="1:67" ht="21.75" customHeight="1">
      <c r="A2" s="324" t="s">
        <v>458</v>
      </c>
      <c r="B2" s="292" t="s">
        <v>518</v>
      </c>
      <c r="C2" s="293"/>
      <c r="D2" s="110">
        <v>38</v>
      </c>
      <c r="E2" s="111">
        <v>5</v>
      </c>
      <c r="F2" s="139">
        <v>5</v>
      </c>
      <c r="G2" s="111">
        <v>1</v>
      </c>
      <c r="H2" s="139">
        <v>1</v>
      </c>
      <c r="I2" s="111">
        <v>14</v>
      </c>
      <c r="J2" s="139">
        <v>14</v>
      </c>
      <c r="K2" s="140"/>
      <c r="L2" s="141"/>
      <c r="M2" s="132"/>
      <c r="N2" s="132"/>
      <c r="O2" s="132"/>
      <c r="P2" s="132"/>
      <c r="Q2" s="132"/>
      <c r="R2" s="132"/>
      <c r="S2" s="133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</row>
    <row r="3" spans="1:67" ht="35.25" customHeight="1">
      <c r="A3" s="294"/>
      <c r="B3" s="295" t="s">
        <v>519</v>
      </c>
      <c r="C3" s="143" t="s">
        <v>520</v>
      </c>
      <c r="D3" s="173">
        <v>39</v>
      </c>
      <c r="E3" s="112">
        <v>1</v>
      </c>
      <c r="F3" s="142">
        <v>1</v>
      </c>
      <c r="G3" s="112"/>
      <c r="H3" s="142"/>
      <c r="I3" s="112">
        <v>3</v>
      </c>
      <c r="J3" s="142">
        <v>3</v>
      </c>
      <c r="K3" s="140"/>
      <c r="L3" s="141"/>
      <c r="M3" s="132"/>
      <c r="N3" s="132"/>
      <c r="O3" s="132"/>
      <c r="P3" s="132"/>
      <c r="Q3" s="132"/>
      <c r="R3" s="132"/>
      <c r="S3" s="133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</row>
    <row r="4" spans="1:67" ht="35.25" customHeight="1">
      <c r="A4" s="294"/>
      <c r="B4" s="295"/>
      <c r="C4" s="143" t="s">
        <v>521</v>
      </c>
      <c r="D4" s="173">
        <v>40</v>
      </c>
      <c r="E4" s="112">
        <v>1</v>
      </c>
      <c r="F4" s="142">
        <v>1</v>
      </c>
      <c r="G4" s="112"/>
      <c r="H4" s="142"/>
      <c r="I4" s="112">
        <v>10</v>
      </c>
      <c r="J4" s="142">
        <v>10</v>
      </c>
      <c r="K4" s="140"/>
      <c r="L4" s="141"/>
      <c r="M4" s="132"/>
      <c r="N4" s="132"/>
      <c r="O4" s="132"/>
      <c r="P4" s="132"/>
      <c r="Q4" s="132"/>
      <c r="R4" s="132"/>
      <c r="S4" s="133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</row>
    <row r="5" spans="1:67" ht="21.75" customHeight="1">
      <c r="A5" s="294"/>
      <c r="B5" s="295"/>
      <c r="C5" s="143" t="s">
        <v>522</v>
      </c>
      <c r="D5" s="173">
        <v>41</v>
      </c>
      <c r="E5" s="112"/>
      <c r="F5" s="142"/>
      <c r="G5" s="112">
        <v>1</v>
      </c>
      <c r="H5" s="142">
        <v>1</v>
      </c>
      <c r="I5" s="112"/>
      <c r="J5" s="142"/>
      <c r="K5" s="140"/>
      <c r="L5" s="141"/>
      <c r="M5" s="132"/>
      <c r="N5" s="132"/>
      <c r="O5" s="132"/>
      <c r="P5" s="132"/>
      <c r="Q5" s="132"/>
      <c r="R5" s="132"/>
      <c r="S5" s="133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</row>
    <row r="6" spans="1:67" ht="21.75" customHeight="1">
      <c r="A6" s="294"/>
      <c r="B6" s="295"/>
      <c r="C6" s="143" t="s">
        <v>523</v>
      </c>
      <c r="D6" s="173">
        <v>42</v>
      </c>
      <c r="E6" s="112">
        <v>3</v>
      </c>
      <c r="F6" s="142">
        <v>3</v>
      </c>
      <c r="G6" s="112"/>
      <c r="H6" s="142"/>
      <c r="I6" s="112"/>
      <c r="J6" s="142"/>
      <c r="K6" s="140"/>
      <c r="L6" s="141"/>
      <c r="M6" s="132"/>
      <c r="N6" s="132"/>
      <c r="O6" s="132"/>
      <c r="P6" s="132"/>
      <c r="Q6" s="132"/>
      <c r="R6" s="132"/>
      <c r="S6" s="133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</row>
    <row r="7" spans="1:67" ht="35.25" customHeight="1">
      <c r="A7" s="294"/>
      <c r="B7" s="295"/>
      <c r="C7" s="143" t="s">
        <v>524</v>
      </c>
      <c r="D7" s="173">
        <v>43</v>
      </c>
      <c r="E7" s="112"/>
      <c r="F7" s="142"/>
      <c r="G7" s="112"/>
      <c r="H7" s="142"/>
      <c r="I7" s="112">
        <v>1</v>
      </c>
      <c r="J7" s="142">
        <v>1</v>
      </c>
      <c r="K7" s="140"/>
      <c r="L7" s="141"/>
      <c r="M7" s="132"/>
      <c r="N7" s="132"/>
      <c r="O7" s="132"/>
      <c r="P7" s="132"/>
      <c r="Q7" s="132"/>
      <c r="R7" s="132"/>
      <c r="S7" s="133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</row>
    <row r="8" spans="1:67" ht="35.25" customHeight="1">
      <c r="A8" s="294"/>
      <c r="B8" s="289" t="s">
        <v>525</v>
      </c>
      <c r="C8" s="290"/>
      <c r="D8" s="173">
        <v>44</v>
      </c>
      <c r="E8" s="112"/>
      <c r="F8" s="142"/>
      <c r="G8" s="112"/>
      <c r="H8" s="142"/>
      <c r="I8" s="112"/>
      <c r="J8" s="142"/>
      <c r="K8" s="140"/>
      <c r="L8" s="141"/>
      <c r="M8" s="132"/>
      <c r="N8" s="132"/>
      <c r="O8" s="132"/>
      <c r="P8" s="132"/>
      <c r="Q8" s="132"/>
      <c r="R8" s="132"/>
      <c r="S8" s="133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</row>
    <row r="9" spans="1:67" ht="35.25" customHeight="1">
      <c r="A9" s="294"/>
      <c r="B9" s="295" t="s">
        <v>519</v>
      </c>
      <c r="C9" s="143" t="s">
        <v>526</v>
      </c>
      <c r="D9" s="173">
        <v>45</v>
      </c>
      <c r="E9" s="112"/>
      <c r="F9" s="142"/>
      <c r="G9" s="112"/>
      <c r="H9" s="142"/>
      <c r="I9" s="112"/>
      <c r="J9" s="142"/>
      <c r="K9" s="140"/>
      <c r="L9" s="141"/>
      <c r="M9" s="132"/>
      <c r="N9" s="132"/>
      <c r="O9" s="132"/>
      <c r="P9" s="132"/>
      <c r="Q9" s="132"/>
      <c r="R9" s="132"/>
      <c r="S9" s="133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</row>
    <row r="10" spans="1:67" ht="35.25" customHeight="1">
      <c r="A10" s="294"/>
      <c r="B10" s="295"/>
      <c r="C10" s="143" t="s">
        <v>527</v>
      </c>
      <c r="D10" s="173">
        <v>46</v>
      </c>
      <c r="E10" s="112"/>
      <c r="F10" s="142"/>
      <c r="G10" s="112"/>
      <c r="H10" s="142"/>
      <c r="I10" s="112"/>
      <c r="J10" s="142"/>
      <c r="K10" s="140"/>
      <c r="L10" s="141"/>
      <c r="M10" s="132"/>
      <c r="N10" s="132"/>
      <c r="O10" s="132"/>
      <c r="P10" s="132"/>
      <c r="Q10" s="132"/>
      <c r="R10" s="132"/>
      <c r="S10" s="133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</row>
    <row r="11" spans="1:67" ht="35.25" customHeight="1">
      <c r="A11" s="294"/>
      <c r="B11" s="295"/>
      <c r="C11" s="143" t="s">
        <v>528</v>
      </c>
      <c r="D11" s="173">
        <v>47</v>
      </c>
      <c r="E11" s="112"/>
      <c r="F11" s="142"/>
      <c r="G11" s="112"/>
      <c r="H11" s="142"/>
      <c r="I11" s="112"/>
      <c r="J11" s="142"/>
      <c r="K11" s="140"/>
      <c r="L11" s="141"/>
      <c r="M11" s="132"/>
      <c r="N11" s="132"/>
      <c r="O11" s="132"/>
      <c r="P11" s="132"/>
      <c r="Q11" s="132"/>
      <c r="R11" s="132"/>
      <c r="S11" s="133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</row>
    <row r="12" spans="1:67" ht="35.25" customHeight="1">
      <c r="A12" s="294"/>
      <c r="B12" s="295"/>
      <c r="C12" s="143" t="s">
        <v>529</v>
      </c>
      <c r="D12" s="173">
        <v>48</v>
      </c>
      <c r="E12" s="112"/>
      <c r="F12" s="142"/>
      <c r="G12" s="112"/>
      <c r="H12" s="142"/>
      <c r="I12" s="112"/>
      <c r="J12" s="142"/>
      <c r="K12" s="140"/>
      <c r="L12" s="141"/>
      <c r="M12" s="132"/>
      <c r="N12" s="132"/>
      <c r="O12" s="132"/>
      <c r="P12" s="132"/>
      <c r="Q12" s="132"/>
      <c r="R12" s="132"/>
      <c r="S12" s="133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</row>
    <row r="13" spans="1:67" ht="21.75" customHeight="1">
      <c r="A13" s="307" t="s">
        <v>530</v>
      </c>
      <c r="B13" s="289"/>
      <c r="C13" s="290"/>
      <c r="D13" s="173">
        <v>49</v>
      </c>
      <c r="E13" s="112"/>
      <c r="F13" s="142"/>
      <c r="G13" s="112"/>
      <c r="H13" s="142"/>
      <c r="I13" s="112"/>
      <c r="J13" s="142"/>
      <c r="K13" s="140"/>
      <c r="L13" s="141"/>
      <c r="M13" s="132"/>
      <c r="N13" s="132"/>
      <c r="O13" s="132"/>
      <c r="P13" s="132"/>
      <c r="Q13" s="132"/>
      <c r="R13" s="132"/>
      <c r="S13" s="133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</row>
    <row r="14" spans="1:67" ht="21.75" customHeight="1">
      <c r="A14" s="294" t="s">
        <v>458</v>
      </c>
      <c r="B14" s="289" t="s">
        <v>531</v>
      </c>
      <c r="C14" s="290"/>
      <c r="D14" s="173">
        <v>50</v>
      </c>
      <c r="E14" s="112"/>
      <c r="F14" s="142"/>
      <c r="G14" s="112"/>
      <c r="H14" s="142"/>
      <c r="I14" s="112"/>
      <c r="J14" s="142"/>
      <c r="K14" s="140"/>
      <c r="L14" s="141"/>
      <c r="M14" s="132"/>
      <c r="N14" s="132"/>
      <c r="O14" s="132"/>
      <c r="P14" s="132"/>
      <c r="Q14" s="132"/>
      <c r="R14" s="132"/>
      <c r="S14" s="133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</row>
    <row r="15" spans="1:67" ht="35.25" customHeight="1">
      <c r="A15" s="294"/>
      <c r="B15" s="295" t="s">
        <v>519</v>
      </c>
      <c r="C15" s="143" t="s">
        <v>532</v>
      </c>
      <c r="D15" s="173">
        <v>51</v>
      </c>
      <c r="E15" s="112"/>
      <c r="F15" s="142"/>
      <c r="G15" s="112"/>
      <c r="H15" s="142"/>
      <c r="I15" s="112"/>
      <c r="J15" s="142"/>
      <c r="K15" s="140"/>
      <c r="L15" s="141"/>
      <c r="M15" s="132"/>
      <c r="N15" s="132"/>
      <c r="O15" s="132"/>
      <c r="P15" s="132"/>
      <c r="Q15" s="132"/>
      <c r="R15" s="132"/>
      <c r="S15" s="133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</row>
    <row r="16" spans="1:67" ht="21.75" customHeight="1">
      <c r="A16" s="294"/>
      <c r="B16" s="295"/>
      <c r="C16" s="143" t="s">
        <v>523</v>
      </c>
      <c r="D16" s="173">
        <v>52</v>
      </c>
      <c r="E16" s="112"/>
      <c r="F16" s="142"/>
      <c r="G16" s="112"/>
      <c r="H16" s="142"/>
      <c r="I16" s="112"/>
      <c r="J16" s="142"/>
      <c r="K16" s="140"/>
      <c r="L16" s="141"/>
      <c r="M16" s="132"/>
      <c r="N16" s="132"/>
      <c r="O16" s="132"/>
      <c r="P16" s="132"/>
      <c r="Q16" s="132"/>
      <c r="R16" s="132"/>
      <c r="S16" s="133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</row>
    <row r="17" spans="1:67" ht="54" customHeight="1">
      <c r="A17" s="294"/>
      <c r="B17" s="295"/>
      <c r="C17" s="143" t="s">
        <v>533</v>
      </c>
      <c r="D17" s="173">
        <v>53</v>
      </c>
      <c r="E17" s="112"/>
      <c r="F17" s="142"/>
      <c r="G17" s="112"/>
      <c r="H17" s="142"/>
      <c r="I17" s="112"/>
      <c r="J17" s="142"/>
      <c r="K17" s="140"/>
      <c r="L17" s="141"/>
      <c r="M17" s="132"/>
      <c r="N17" s="132"/>
      <c r="O17" s="132"/>
      <c r="P17" s="132"/>
      <c r="Q17" s="132"/>
      <c r="R17" s="132"/>
      <c r="S17" s="133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</row>
    <row r="18" spans="1:67" ht="35.25" customHeight="1">
      <c r="A18" s="294"/>
      <c r="B18" s="289" t="s">
        <v>534</v>
      </c>
      <c r="C18" s="290"/>
      <c r="D18" s="173">
        <v>54</v>
      </c>
      <c r="E18" s="112"/>
      <c r="F18" s="142"/>
      <c r="G18" s="112"/>
      <c r="H18" s="142"/>
      <c r="I18" s="112"/>
      <c r="J18" s="142"/>
      <c r="K18" s="140"/>
      <c r="L18" s="141"/>
      <c r="M18" s="132"/>
      <c r="N18" s="132"/>
      <c r="O18" s="132"/>
      <c r="P18" s="132"/>
      <c r="Q18" s="132"/>
      <c r="R18" s="132"/>
      <c r="S18" s="133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</row>
    <row r="19" spans="1:67" ht="35.25" customHeight="1">
      <c r="A19" s="294"/>
      <c r="B19" s="295" t="s">
        <v>519</v>
      </c>
      <c r="C19" s="143" t="s">
        <v>526</v>
      </c>
      <c r="D19" s="173">
        <v>55</v>
      </c>
      <c r="E19" s="112"/>
      <c r="F19" s="142"/>
      <c r="G19" s="112"/>
      <c r="H19" s="142"/>
      <c r="I19" s="112"/>
      <c r="J19" s="142"/>
      <c r="K19" s="140"/>
      <c r="L19" s="141"/>
      <c r="M19" s="132"/>
      <c r="N19" s="132"/>
      <c r="O19" s="132"/>
      <c r="P19" s="132"/>
      <c r="Q19" s="132"/>
      <c r="R19" s="132"/>
      <c r="S19" s="133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</row>
    <row r="20" spans="1:67" ht="35.25" customHeight="1">
      <c r="A20" s="294"/>
      <c r="B20" s="295"/>
      <c r="C20" s="143" t="s">
        <v>527</v>
      </c>
      <c r="D20" s="173">
        <v>56</v>
      </c>
      <c r="E20" s="112"/>
      <c r="F20" s="142"/>
      <c r="G20" s="112"/>
      <c r="H20" s="142"/>
      <c r="I20" s="112"/>
      <c r="J20" s="142"/>
      <c r="K20" s="140"/>
      <c r="L20" s="141"/>
      <c r="M20" s="132"/>
      <c r="N20" s="132"/>
      <c r="O20" s="132"/>
      <c r="P20" s="132"/>
      <c r="Q20" s="132"/>
      <c r="R20" s="132"/>
      <c r="S20" s="133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</row>
    <row r="21" spans="1:67" ht="35.25" customHeight="1">
      <c r="A21" s="294"/>
      <c r="B21" s="295"/>
      <c r="C21" s="143" t="s">
        <v>528</v>
      </c>
      <c r="D21" s="173">
        <v>57</v>
      </c>
      <c r="E21" s="112"/>
      <c r="F21" s="142"/>
      <c r="G21" s="112"/>
      <c r="H21" s="142"/>
      <c r="I21" s="112"/>
      <c r="J21" s="142"/>
      <c r="K21" s="140"/>
      <c r="L21" s="141"/>
      <c r="M21" s="132"/>
      <c r="N21" s="132"/>
      <c r="O21" s="132"/>
      <c r="P21" s="132"/>
      <c r="Q21" s="132"/>
      <c r="R21" s="132"/>
      <c r="S21" s="133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</row>
    <row r="22" spans="1:67" ht="35.25" customHeight="1">
      <c r="A22" s="294"/>
      <c r="B22" s="295"/>
      <c r="C22" s="143" t="s">
        <v>529</v>
      </c>
      <c r="D22" s="173">
        <v>58</v>
      </c>
      <c r="E22" s="112"/>
      <c r="F22" s="142"/>
      <c r="G22" s="112"/>
      <c r="H22" s="142"/>
      <c r="I22" s="112"/>
      <c r="J22" s="142"/>
      <c r="K22" s="140"/>
      <c r="L22" s="141"/>
      <c r="M22" s="132"/>
      <c r="N22" s="132"/>
      <c r="O22" s="132"/>
      <c r="P22" s="132"/>
      <c r="Q22" s="132"/>
      <c r="R22" s="132"/>
      <c r="S22" s="133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</row>
    <row r="23" spans="1:67" ht="21.75" customHeight="1" thickBot="1">
      <c r="A23" s="315" t="s">
        <v>372</v>
      </c>
      <c r="B23" s="316"/>
      <c r="C23" s="317"/>
      <c r="D23" s="174">
        <v>59</v>
      </c>
      <c r="E23" s="113">
        <v>3</v>
      </c>
      <c r="F23" s="156">
        <v>4</v>
      </c>
      <c r="G23" s="113"/>
      <c r="H23" s="156"/>
      <c r="I23" s="113"/>
      <c r="J23" s="156"/>
      <c r="K23" s="140"/>
      <c r="L23" s="141"/>
      <c r="M23" s="132"/>
      <c r="N23" s="132"/>
      <c r="O23" s="132"/>
      <c r="P23" s="132"/>
      <c r="Q23" s="132"/>
      <c r="R23" s="132"/>
      <c r="S23" s="133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</row>
    <row r="24" spans="1:67" ht="21.75" customHeight="1" thickBot="1">
      <c r="A24" s="312" t="s">
        <v>337</v>
      </c>
      <c r="B24" s="313"/>
      <c r="C24" s="314"/>
      <c r="D24" s="168">
        <v>60</v>
      </c>
      <c r="E24" s="109">
        <v>9</v>
      </c>
      <c r="F24" s="146">
        <v>10</v>
      </c>
      <c r="G24" s="109">
        <v>1</v>
      </c>
      <c r="H24" s="146">
        <v>1</v>
      </c>
      <c r="I24" s="109">
        <v>14</v>
      </c>
      <c r="J24" s="146">
        <v>14</v>
      </c>
      <c r="K24" s="140"/>
      <c r="L24" s="141"/>
      <c r="M24" s="132"/>
      <c r="N24" s="132"/>
      <c r="O24" s="132"/>
      <c r="P24" s="132"/>
      <c r="Q24" s="132"/>
      <c r="R24" s="132"/>
      <c r="S24" s="133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</row>
    <row r="25" spans="1:67" ht="35.25" customHeight="1">
      <c r="A25" s="323" t="s">
        <v>458</v>
      </c>
      <c r="B25" s="318" t="s">
        <v>535</v>
      </c>
      <c r="C25" s="319"/>
      <c r="D25" s="171">
        <v>61</v>
      </c>
      <c r="E25" s="111"/>
      <c r="F25" s="139"/>
      <c r="G25" s="111"/>
      <c r="H25" s="139"/>
      <c r="I25" s="111"/>
      <c r="J25" s="139"/>
      <c r="K25" s="140"/>
      <c r="L25" s="141"/>
      <c r="M25" s="132"/>
      <c r="N25" s="132"/>
      <c r="O25" s="132"/>
      <c r="P25" s="132"/>
      <c r="Q25" s="132"/>
      <c r="R25" s="132"/>
      <c r="S25" s="133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</row>
    <row r="26" spans="1:67" ht="35.25" customHeight="1">
      <c r="A26" s="323"/>
      <c r="B26" s="281" t="s">
        <v>536</v>
      </c>
      <c r="C26" s="282"/>
      <c r="D26" s="171">
        <v>62</v>
      </c>
      <c r="E26" s="112"/>
      <c r="F26" s="142"/>
      <c r="G26" s="112"/>
      <c r="H26" s="142"/>
      <c r="I26" s="112"/>
      <c r="J26" s="142"/>
      <c r="K26" s="140"/>
      <c r="L26" s="141"/>
      <c r="M26" s="132"/>
      <c r="N26" s="132"/>
      <c r="O26" s="132"/>
      <c r="P26" s="132"/>
      <c r="Q26" s="132"/>
      <c r="R26" s="132"/>
      <c r="S26" s="133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</row>
    <row r="27" spans="1:67" ht="35.25" customHeight="1">
      <c r="A27" s="323"/>
      <c r="B27" s="281" t="s">
        <v>467</v>
      </c>
      <c r="C27" s="282"/>
      <c r="D27" s="171">
        <v>63</v>
      </c>
      <c r="E27" s="112"/>
      <c r="F27" s="142"/>
      <c r="G27" s="112"/>
      <c r="H27" s="142"/>
      <c r="I27" s="112"/>
      <c r="J27" s="142"/>
      <c r="K27" s="140"/>
      <c r="L27" s="141"/>
      <c r="M27" s="132"/>
      <c r="N27" s="132"/>
      <c r="O27" s="132"/>
      <c r="P27" s="132"/>
      <c r="Q27" s="132"/>
      <c r="R27" s="132"/>
      <c r="S27" s="133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</row>
    <row r="28" spans="1:67" ht="21.75" customHeight="1">
      <c r="A28" s="323"/>
      <c r="B28" s="281" t="s">
        <v>537</v>
      </c>
      <c r="C28" s="282"/>
      <c r="D28" s="171">
        <v>64</v>
      </c>
      <c r="E28" s="112">
        <v>5</v>
      </c>
      <c r="F28" s="142">
        <v>5</v>
      </c>
      <c r="G28" s="112"/>
      <c r="H28" s="142"/>
      <c r="I28" s="112"/>
      <c r="J28" s="142"/>
      <c r="K28" s="140"/>
      <c r="L28" s="141"/>
      <c r="M28" s="132"/>
      <c r="N28" s="132"/>
      <c r="O28" s="132"/>
      <c r="P28" s="132"/>
      <c r="Q28" s="132"/>
      <c r="R28" s="132"/>
      <c r="S28" s="133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</row>
    <row r="29" spans="1:67" ht="35.25" customHeight="1" thickBot="1">
      <c r="A29" s="306" t="s">
        <v>208</v>
      </c>
      <c r="B29" s="281"/>
      <c r="C29" s="282"/>
      <c r="D29" s="171">
        <v>65</v>
      </c>
      <c r="E29" s="113"/>
      <c r="F29" s="156"/>
      <c r="G29" s="113"/>
      <c r="H29" s="156"/>
      <c r="I29" s="113"/>
      <c r="J29" s="156"/>
      <c r="K29" s="140"/>
      <c r="L29" s="141"/>
      <c r="M29" s="132"/>
      <c r="N29" s="132"/>
      <c r="O29" s="132"/>
      <c r="P29" s="132"/>
      <c r="Q29" s="132"/>
      <c r="R29" s="132"/>
      <c r="S29" s="133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</row>
    <row r="30" spans="1:67" ht="22.5" customHeight="1" thickBot="1">
      <c r="A30" s="309" t="s">
        <v>463</v>
      </c>
      <c r="B30" s="310"/>
      <c r="C30" s="311"/>
      <c r="D30" s="89">
        <v>66</v>
      </c>
      <c r="E30" s="114">
        <f>SUM('Таблиця 1'!E6:E42)+SUM('Таб 1'!E2:E29)</f>
        <v>40</v>
      </c>
      <c r="F30" s="147">
        <f>SUM('Таблиця 1'!F6:F42)+SUM('Таб 1'!F2:F29)</f>
        <v>42</v>
      </c>
      <c r="G30" s="114">
        <f>SUM('Таблиця 1'!G6:G42)+SUM('Таб 1'!G2:G24)+G26+G27+G28</f>
        <v>5</v>
      </c>
      <c r="H30" s="147">
        <f>SUM('Таблиця 1'!H6:H42)+SUM('Таб 1'!H2:H24)+H26+H27+H28</f>
        <v>5</v>
      </c>
      <c r="I30" s="114">
        <f>SUM('Таблиця 1'!I6:I42)+SUM('Таб 1'!I2:I28)</f>
        <v>70</v>
      </c>
      <c r="J30" s="147">
        <f>SUM('Таблиця 1'!J6:J42)+SUM('Таб 1'!J2:J24)+J26+J27</f>
        <v>70</v>
      </c>
      <c r="K30" s="140"/>
      <c r="L30" s="141"/>
      <c r="M30" s="132"/>
      <c r="N30" s="132"/>
      <c r="O30" s="132"/>
      <c r="P30" s="132"/>
      <c r="Q30" s="132"/>
      <c r="R30" s="132"/>
      <c r="S30" s="135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</row>
  </sheetData>
  <sheetProtection sheet="1" objects="1" scenarios="1"/>
  <mergeCells count="21">
    <mergeCell ref="A1:C1"/>
    <mergeCell ref="A13:C13"/>
    <mergeCell ref="A25:A28"/>
    <mergeCell ref="B28:C28"/>
    <mergeCell ref="B14:C14"/>
    <mergeCell ref="B19:B22"/>
    <mergeCell ref="B3:B7"/>
    <mergeCell ref="A2:A12"/>
    <mergeCell ref="B2:C2"/>
    <mergeCell ref="B18:C18"/>
    <mergeCell ref="B9:B12"/>
    <mergeCell ref="B8:C8"/>
    <mergeCell ref="A14:A22"/>
    <mergeCell ref="B15:B17"/>
    <mergeCell ref="B26:C26"/>
    <mergeCell ref="A30:C30"/>
    <mergeCell ref="A29:C29"/>
    <mergeCell ref="A24:C24"/>
    <mergeCell ref="A23:C23"/>
    <mergeCell ref="B25:C25"/>
    <mergeCell ref="B27:C27"/>
  </mergeCells>
  <dataValidations count="2">
    <dataValidation type="whole" operator="notBetween" allowBlank="1" showInputMessage="1" showErrorMessage="1" errorTitle="Робота органів слідства" sqref="E23:F29 G23:J24 G26:I28 I25 J26:J27 E2:J22 K2:K30">
      <formula1>-100</formula1>
      <formula2>0</formula2>
    </dataValidation>
    <dataValidation type="custom" showInputMessage="1" showErrorMessage="1" sqref="J25 G25:H25 J28 G29:J29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16"/>
  <sheetViews>
    <sheetView showZeros="0" zoomScale="85" zoomScaleNormal="85" zoomScalePageLayoutView="0" workbookViewId="0" topLeftCell="A1">
      <selection activeCell="Y16" sqref="Y16"/>
    </sheetView>
  </sheetViews>
  <sheetFormatPr defaultColWidth="9.00390625" defaultRowHeight="12.75"/>
  <cols>
    <col min="1" max="1" width="6.00390625" style="55" bestFit="1" customWidth="1"/>
    <col min="2" max="2" width="20.125" style="55" customWidth="1"/>
    <col min="3" max="3" width="3.25390625" style="55" bestFit="1" customWidth="1"/>
    <col min="4" max="5" width="5.75390625" style="55" bestFit="1" customWidth="1"/>
    <col min="6" max="7" width="3.375" style="55" bestFit="1" customWidth="1"/>
    <col min="8" max="8" width="4.125" style="55" bestFit="1" customWidth="1"/>
    <col min="9" max="10" width="5.75390625" style="55" bestFit="1" customWidth="1"/>
    <col min="11" max="12" width="3.375" style="55" bestFit="1" customWidth="1"/>
    <col min="13" max="13" width="4.125" style="55" bestFit="1" customWidth="1"/>
    <col min="14" max="23" width="3.375" style="55" bestFit="1" customWidth="1"/>
    <col min="24" max="24" width="11.875" style="55" customWidth="1"/>
    <col min="25" max="25" width="7.125" style="55" customWidth="1"/>
    <col min="26" max="26" width="5.25390625" style="55" customWidth="1"/>
    <col min="27" max="16384" width="9.00390625" style="55" customWidth="1"/>
  </cols>
  <sheetData>
    <row r="1" spans="1:26" ht="32.25" customHeight="1">
      <c r="A1" s="325" t="s">
        <v>538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</row>
    <row r="2" spans="1:26" ht="36" customHeight="1" thickBot="1">
      <c r="A2" s="326" t="s">
        <v>539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</row>
    <row r="3" spans="1:26" ht="69" customHeight="1">
      <c r="A3" s="344"/>
      <c r="B3" s="345"/>
      <c r="C3" s="339" t="s">
        <v>465</v>
      </c>
      <c r="D3" s="330" t="s">
        <v>540</v>
      </c>
      <c r="E3" s="328"/>
      <c r="F3" s="328"/>
      <c r="G3" s="328"/>
      <c r="H3" s="328"/>
      <c r="I3" s="328" t="s">
        <v>541</v>
      </c>
      <c r="J3" s="328"/>
      <c r="K3" s="328"/>
      <c r="L3" s="328"/>
      <c r="M3" s="328"/>
      <c r="N3" s="327" t="s">
        <v>542</v>
      </c>
      <c r="O3" s="327"/>
      <c r="P3" s="327"/>
      <c r="Q3" s="327"/>
      <c r="R3" s="327"/>
      <c r="S3" s="327" t="s">
        <v>543</v>
      </c>
      <c r="T3" s="327"/>
      <c r="U3" s="327"/>
      <c r="V3" s="327"/>
      <c r="W3" s="327"/>
      <c r="X3" s="354" t="s">
        <v>544</v>
      </c>
      <c r="Y3" s="360" t="s">
        <v>545</v>
      </c>
      <c r="Z3" s="357" t="s">
        <v>180</v>
      </c>
    </row>
    <row r="4" spans="1:26" ht="39" customHeight="1">
      <c r="A4" s="346"/>
      <c r="B4" s="347"/>
      <c r="C4" s="340"/>
      <c r="D4" s="331" t="s">
        <v>338</v>
      </c>
      <c r="E4" s="329" t="s">
        <v>181</v>
      </c>
      <c r="F4" s="329"/>
      <c r="G4" s="329"/>
      <c r="H4" s="329"/>
      <c r="I4" s="333" t="s">
        <v>338</v>
      </c>
      <c r="J4" s="329" t="s">
        <v>181</v>
      </c>
      <c r="K4" s="329"/>
      <c r="L4" s="329"/>
      <c r="M4" s="329"/>
      <c r="N4" s="333" t="s">
        <v>338</v>
      </c>
      <c r="O4" s="329" t="s">
        <v>181</v>
      </c>
      <c r="P4" s="329"/>
      <c r="Q4" s="329"/>
      <c r="R4" s="329"/>
      <c r="S4" s="333" t="s">
        <v>338</v>
      </c>
      <c r="T4" s="329" t="s">
        <v>181</v>
      </c>
      <c r="U4" s="329"/>
      <c r="V4" s="329"/>
      <c r="W4" s="329"/>
      <c r="X4" s="355"/>
      <c r="Y4" s="361"/>
      <c r="Z4" s="358"/>
    </row>
    <row r="5" spans="1:26" ht="40.5" customHeight="1" thickBot="1">
      <c r="A5" s="348"/>
      <c r="B5" s="349"/>
      <c r="C5" s="341"/>
      <c r="D5" s="332"/>
      <c r="E5" s="162" t="s">
        <v>182</v>
      </c>
      <c r="F5" s="162" t="s">
        <v>183</v>
      </c>
      <c r="G5" s="162" t="s">
        <v>184</v>
      </c>
      <c r="H5" s="162" t="s">
        <v>185</v>
      </c>
      <c r="I5" s="334"/>
      <c r="J5" s="162" t="s">
        <v>182</v>
      </c>
      <c r="K5" s="162" t="s">
        <v>183</v>
      </c>
      <c r="L5" s="162" t="s">
        <v>184</v>
      </c>
      <c r="M5" s="162" t="s">
        <v>185</v>
      </c>
      <c r="N5" s="334"/>
      <c r="O5" s="162" t="s">
        <v>182</v>
      </c>
      <c r="P5" s="162" t="s">
        <v>183</v>
      </c>
      <c r="Q5" s="162" t="s">
        <v>184</v>
      </c>
      <c r="R5" s="162" t="s">
        <v>185</v>
      </c>
      <c r="S5" s="334"/>
      <c r="T5" s="162" t="s">
        <v>182</v>
      </c>
      <c r="U5" s="162" t="s">
        <v>183</v>
      </c>
      <c r="V5" s="162" t="s">
        <v>184</v>
      </c>
      <c r="W5" s="162" t="s">
        <v>185</v>
      </c>
      <c r="X5" s="356"/>
      <c r="Y5" s="362"/>
      <c r="Z5" s="359"/>
    </row>
    <row r="6" spans="1:26" ht="13.5" thickBot="1">
      <c r="A6" s="350" t="s">
        <v>509</v>
      </c>
      <c r="B6" s="351"/>
      <c r="C6" s="68" t="s">
        <v>462</v>
      </c>
      <c r="D6" s="163">
        <v>1</v>
      </c>
      <c r="E6" s="164">
        <v>2</v>
      </c>
      <c r="F6" s="164">
        <v>3</v>
      </c>
      <c r="G6" s="164">
        <v>4</v>
      </c>
      <c r="H6" s="164">
        <v>5</v>
      </c>
      <c r="I6" s="164">
        <v>6</v>
      </c>
      <c r="J6" s="164">
        <v>7</v>
      </c>
      <c r="K6" s="164">
        <v>8</v>
      </c>
      <c r="L6" s="164">
        <v>9</v>
      </c>
      <c r="M6" s="164">
        <v>10</v>
      </c>
      <c r="N6" s="164">
        <v>11</v>
      </c>
      <c r="O6" s="164">
        <v>12</v>
      </c>
      <c r="P6" s="164">
        <v>13</v>
      </c>
      <c r="Q6" s="164">
        <v>14</v>
      </c>
      <c r="R6" s="164">
        <v>15</v>
      </c>
      <c r="S6" s="164">
        <v>16</v>
      </c>
      <c r="T6" s="164">
        <v>17</v>
      </c>
      <c r="U6" s="164">
        <v>18</v>
      </c>
      <c r="V6" s="164">
        <v>19</v>
      </c>
      <c r="W6" s="164">
        <v>20</v>
      </c>
      <c r="X6" s="164">
        <v>21</v>
      </c>
      <c r="Y6" s="164">
        <v>22</v>
      </c>
      <c r="Z6" s="56">
        <v>23</v>
      </c>
    </row>
    <row r="7" spans="1:26" ht="60" customHeight="1">
      <c r="A7" s="342" t="s">
        <v>186</v>
      </c>
      <c r="B7" s="343"/>
      <c r="C7" s="61">
        <v>1</v>
      </c>
      <c r="D7" s="58">
        <v>24</v>
      </c>
      <c r="E7" s="59">
        <v>24</v>
      </c>
      <c r="F7" s="59"/>
      <c r="G7" s="59"/>
      <c r="H7" s="59"/>
      <c r="I7" s="59">
        <v>10</v>
      </c>
      <c r="J7" s="59">
        <v>10</v>
      </c>
      <c r="K7" s="59"/>
      <c r="L7" s="59"/>
      <c r="M7" s="59"/>
      <c r="N7" s="59">
        <v>1</v>
      </c>
      <c r="O7" s="59">
        <v>1</v>
      </c>
      <c r="P7" s="59"/>
      <c r="Q7" s="59"/>
      <c r="R7" s="59"/>
      <c r="S7" s="59">
        <v>1</v>
      </c>
      <c r="T7" s="59">
        <v>1</v>
      </c>
      <c r="U7" s="59"/>
      <c r="V7" s="59"/>
      <c r="W7" s="59"/>
      <c r="X7" s="59"/>
      <c r="Y7" s="59">
        <v>4</v>
      </c>
      <c r="Z7" s="60"/>
    </row>
    <row r="8" spans="1:26" ht="29.25" customHeight="1">
      <c r="A8" s="352" t="s">
        <v>458</v>
      </c>
      <c r="B8" s="76" t="s">
        <v>187</v>
      </c>
      <c r="C8" s="77">
        <v>2</v>
      </c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4"/>
    </row>
    <row r="9" spans="1:26" ht="29.25" customHeight="1" thickBot="1">
      <c r="A9" s="352"/>
      <c r="B9" s="76" t="s">
        <v>188</v>
      </c>
      <c r="C9" s="77">
        <v>3</v>
      </c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4"/>
    </row>
    <row r="10" spans="1:26" ht="29.25" customHeight="1">
      <c r="A10" s="352"/>
      <c r="B10" s="76" t="s">
        <v>189</v>
      </c>
      <c r="C10" s="77">
        <v>4</v>
      </c>
      <c r="D10" s="58">
        <v>24</v>
      </c>
      <c r="E10" s="59">
        <v>24</v>
      </c>
      <c r="F10" s="59"/>
      <c r="G10" s="59"/>
      <c r="H10" s="59"/>
      <c r="I10" s="59">
        <v>10</v>
      </c>
      <c r="J10" s="59">
        <v>10</v>
      </c>
      <c r="K10" s="59"/>
      <c r="L10" s="59"/>
      <c r="M10" s="59"/>
      <c r="N10" s="59">
        <v>1</v>
      </c>
      <c r="O10" s="59">
        <v>1</v>
      </c>
      <c r="P10" s="59"/>
      <c r="Q10" s="59"/>
      <c r="R10" s="59"/>
      <c r="S10" s="59">
        <v>1</v>
      </c>
      <c r="T10" s="59">
        <v>1</v>
      </c>
      <c r="U10" s="59"/>
      <c r="V10" s="59"/>
      <c r="W10" s="59"/>
      <c r="X10" s="59"/>
      <c r="Y10" s="59">
        <v>4</v>
      </c>
      <c r="Z10" s="64"/>
    </row>
    <row r="11" spans="1:26" ht="29.25" customHeight="1">
      <c r="A11" s="352"/>
      <c r="B11" s="76" t="s">
        <v>190</v>
      </c>
      <c r="C11" s="77">
        <v>5</v>
      </c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4"/>
    </row>
    <row r="12" spans="1:26" ht="29.25" customHeight="1">
      <c r="A12" s="352"/>
      <c r="B12" s="76" t="s">
        <v>191</v>
      </c>
      <c r="C12" s="77">
        <v>6</v>
      </c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4"/>
    </row>
    <row r="13" spans="1:26" ht="29.25" customHeight="1" thickBot="1">
      <c r="A13" s="353"/>
      <c r="B13" s="78" t="s">
        <v>192</v>
      </c>
      <c r="C13" s="79">
        <v>7</v>
      </c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7"/>
    </row>
    <row r="14" spans="1:26" ht="29.25" customHeight="1" thickBot="1">
      <c r="A14" s="337" t="s">
        <v>337</v>
      </c>
      <c r="B14" s="338"/>
      <c r="C14" s="57">
        <v>8</v>
      </c>
      <c r="D14" s="58">
        <v>24</v>
      </c>
      <c r="E14" s="59">
        <v>24</v>
      </c>
      <c r="F14" s="59"/>
      <c r="G14" s="59"/>
      <c r="H14" s="59"/>
      <c r="I14" s="59">
        <v>10</v>
      </c>
      <c r="J14" s="59">
        <v>10</v>
      </c>
      <c r="K14" s="59"/>
      <c r="L14" s="59"/>
      <c r="M14" s="59"/>
      <c r="N14" s="59">
        <v>1</v>
      </c>
      <c r="O14" s="59">
        <v>1</v>
      </c>
      <c r="P14" s="59"/>
      <c r="Q14" s="59"/>
      <c r="R14" s="59"/>
      <c r="S14" s="59">
        <v>1</v>
      </c>
      <c r="T14" s="59">
        <v>1</v>
      </c>
      <c r="U14" s="59"/>
      <c r="V14" s="59"/>
      <c r="W14" s="59"/>
      <c r="X14" s="59"/>
      <c r="Y14" s="59">
        <v>4</v>
      </c>
      <c r="Z14" s="154"/>
    </row>
    <row r="15" spans="1:26" ht="42" customHeight="1" thickBot="1">
      <c r="A15" s="80" t="s">
        <v>464</v>
      </c>
      <c r="B15" s="81" t="s">
        <v>339</v>
      </c>
      <c r="C15" s="57">
        <v>9</v>
      </c>
      <c r="D15" s="152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4"/>
    </row>
    <row r="16" spans="1:26" ht="24" customHeight="1" thickBot="1">
      <c r="A16" s="335" t="s">
        <v>463</v>
      </c>
      <c r="B16" s="336"/>
      <c r="C16" s="57">
        <v>10</v>
      </c>
      <c r="D16" s="69">
        <f aca="true" t="shared" si="0" ref="D16:Z16">SUM(D7:D15)</f>
        <v>72</v>
      </c>
      <c r="E16" s="70">
        <f t="shared" si="0"/>
        <v>72</v>
      </c>
      <c r="F16" s="70">
        <f t="shared" si="0"/>
        <v>0</v>
      </c>
      <c r="G16" s="70">
        <f t="shared" si="0"/>
        <v>0</v>
      </c>
      <c r="H16" s="70">
        <f t="shared" si="0"/>
        <v>0</v>
      </c>
      <c r="I16" s="70">
        <f t="shared" si="0"/>
        <v>30</v>
      </c>
      <c r="J16" s="70">
        <f t="shared" si="0"/>
        <v>30</v>
      </c>
      <c r="K16" s="70">
        <f t="shared" si="0"/>
        <v>0</v>
      </c>
      <c r="L16" s="70">
        <f t="shared" si="0"/>
        <v>0</v>
      </c>
      <c r="M16" s="70">
        <f t="shared" si="0"/>
        <v>0</v>
      </c>
      <c r="N16" s="70">
        <f t="shared" si="0"/>
        <v>3</v>
      </c>
      <c r="O16" s="70">
        <f t="shared" si="0"/>
        <v>3</v>
      </c>
      <c r="P16" s="70">
        <f t="shared" si="0"/>
        <v>0</v>
      </c>
      <c r="Q16" s="70">
        <f t="shared" si="0"/>
        <v>0</v>
      </c>
      <c r="R16" s="70">
        <f t="shared" si="0"/>
        <v>0</v>
      </c>
      <c r="S16" s="70">
        <f t="shared" si="0"/>
        <v>3</v>
      </c>
      <c r="T16" s="70">
        <f t="shared" si="0"/>
        <v>3</v>
      </c>
      <c r="U16" s="70">
        <f t="shared" si="0"/>
        <v>0</v>
      </c>
      <c r="V16" s="70">
        <f t="shared" si="0"/>
        <v>0</v>
      </c>
      <c r="W16" s="70">
        <f t="shared" si="0"/>
        <v>0</v>
      </c>
      <c r="X16" s="70">
        <f t="shared" si="0"/>
        <v>0</v>
      </c>
      <c r="Y16" s="70">
        <f t="shared" si="0"/>
        <v>12</v>
      </c>
      <c r="Z16" s="71">
        <f t="shared" si="0"/>
        <v>0</v>
      </c>
    </row>
  </sheetData>
  <sheetProtection sheet="1" objects="1" scenarios="1"/>
  <mergeCells count="24">
    <mergeCell ref="I4:I5"/>
    <mergeCell ref="S4:S5"/>
    <mergeCell ref="T4:W4"/>
    <mergeCell ref="X3:X5"/>
    <mergeCell ref="Z3:Z5"/>
    <mergeCell ref="S3:W3"/>
    <mergeCell ref="Y3:Y5"/>
    <mergeCell ref="A16:B16"/>
    <mergeCell ref="A14:B14"/>
    <mergeCell ref="C3:C5"/>
    <mergeCell ref="A7:B7"/>
    <mergeCell ref="A3:B5"/>
    <mergeCell ref="A6:B6"/>
    <mergeCell ref="A8:A13"/>
    <mergeCell ref="A1:Z1"/>
    <mergeCell ref="A2:Z2"/>
    <mergeCell ref="N3:R3"/>
    <mergeCell ref="I3:M3"/>
    <mergeCell ref="J4:M4"/>
    <mergeCell ref="D3:H3"/>
    <mergeCell ref="D4:D5"/>
    <mergeCell ref="E4:H4"/>
    <mergeCell ref="N4:N5"/>
    <mergeCell ref="O4:R4"/>
  </mergeCells>
  <dataValidations count="1">
    <dataValidation type="whole" operator="notBetween" allowBlank="1" showInputMessage="1" showErrorMessage="1" errorTitle="Робота органів слідства" sqref="D7:Z15">
      <formula1>-100</formula1>
      <formula2>0</formula2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geOrder="overThenDown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3"/>
  <sheetViews>
    <sheetView showZeros="0" zoomScalePageLayoutView="0" workbookViewId="0" topLeftCell="A7">
      <selection activeCell="G13" sqref="G13"/>
    </sheetView>
  </sheetViews>
  <sheetFormatPr defaultColWidth="9.00390625" defaultRowHeight="12.75"/>
  <cols>
    <col min="1" max="1" width="5.625" style="84" customWidth="1"/>
    <col min="2" max="2" width="9.25390625" style="84" customWidth="1"/>
    <col min="3" max="3" width="6.25390625" style="84" customWidth="1"/>
    <col min="4" max="4" width="23.25390625" style="84" customWidth="1"/>
    <col min="5" max="5" width="26.875" style="84" customWidth="1"/>
    <col min="6" max="6" width="2.875" style="84" bestFit="1" customWidth="1"/>
    <col min="7" max="7" width="11.50390625" style="84" customWidth="1"/>
    <col min="8" max="16384" width="9.00390625" style="84" customWidth="1"/>
  </cols>
  <sheetData>
    <row r="1" spans="1:5" ht="16.5" thickBot="1">
      <c r="A1" s="82" t="s">
        <v>546</v>
      </c>
      <c r="B1" s="83"/>
      <c r="C1" s="83"/>
      <c r="D1" s="83"/>
      <c r="E1" s="83"/>
    </row>
    <row r="2" spans="1:7" ht="39" customHeight="1" thickBot="1">
      <c r="A2" s="368"/>
      <c r="B2" s="369"/>
      <c r="C2" s="369"/>
      <c r="D2" s="369"/>
      <c r="E2" s="370"/>
      <c r="F2" s="87" t="s">
        <v>465</v>
      </c>
      <c r="G2" s="88"/>
    </row>
    <row r="3" spans="1:7" ht="13.5" thickBot="1">
      <c r="A3" s="394" t="s">
        <v>461</v>
      </c>
      <c r="B3" s="395"/>
      <c r="C3" s="395"/>
      <c r="D3" s="395"/>
      <c r="E3" s="396"/>
      <c r="F3" s="168" t="s">
        <v>462</v>
      </c>
      <c r="G3" s="168">
        <v>1</v>
      </c>
    </row>
    <row r="4" spans="1:9" ht="18" customHeight="1">
      <c r="A4" s="404" t="s">
        <v>547</v>
      </c>
      <c r="B4" s="405"/>
      <c r="C4" s="405"/>
      <c r="D4" s="405"/>
      <c r="E4" s="406"/>
      <c r="F4" s="110">
        <v>1</v>
      </c>
      <c r="G4" s="98">
        <v>25</v>
      </c>
      <c r="I4" s="172"/>
    </row>
    <row r="5" spans="1:9" ht="33" customHeight="1">
      <c r="A5" s="363" t="s">
        <v>548</v>
      </c>
      <c r="B5" s="364"/>
      <c r="C5" s="364"/>
      <c r="D5" s="364"/>
      <c r="E5" s="365"/>
      <c r="F5" s="173">
        <v>2</v>
      </c>
      <c r="G5" s="97">
        <v>107</v>
      </c>
      <c r="I5" s="172"/>
    </row>
    <row r="6" spans="1:9" ht="18" customHeight="1">
      <c r="A6" s="366" t="s">
        <v>458</v>
      </c>
      <c r="B6" s="364" t="s">
        <v>373</v>
      </c>
      <c r="C6" s="364"/>
      <c r="D6" s="364"/>
      <c r="E6" s="365"/>
      <c r="F6" s="173">
        <v>3</v>
      </c>
      <c r="G6" s="97">
        <v>1</v>
      </c>
      <c r="I6" s="172"/>
    </row>
    <row r="7" spans="1:9" ht="18" customHeight="1">
      <c r="A7" s="367"/>
      <c r="B7" s="364" t="s">
        <v>374</v>
      </c>
      <c r="C7" s="364"/>
      <c r="D7" s="364"/>
      <c r="E7" s="365"/>
      <c r="F7" s="173">
        <v>4</v>
      </c>
      <c r="G7" s="97">
        <v>12</v>
      </c>
      <c r="I7" s="172"/>
    </row>
    <row r="8" spans="1:9" ht="18" customHeight="1">
      <c r="A8" s="363" t="s">
        <v>549</v>
      </c>
      <c r="B8" s="364"/>
      <c r="C8" s="364"/>
      <c r="D8" s="364"/>
      <c r="E8" s="365"/>
      <c r="F8" s="173">
        <v>5</v>
      </c>
      <c r="G8" s="97">
        <v>25</v>
      </c>
      <c r="I8" s="172"/>
    </row>
    <row r="9" spans="1:9" ht="18" customHeight="1">
      <c r="A9" s="99" t="s">
        <v>519</v>
      </c>
      <c r="B9" s="364" t="s">
        <v>550</v>
      </c>
      <c r="C9" s="364"/>
      <c r="D9" s="364"/>
      <c r="E9" s="365"/>
      <c r="F9" s="173">
        <v>6</v>
      </c>
      <c r="G9" s="97"/>
      <c r="I9" s="172"/>
    </row>
    <row r="10" spans="1:9" ht="18" customHeight="1">
      <c r="A10" s="371" t="s">
        <v>551</v>
      </c>
      <c r="B10" s="364" t="s">
        <v>552</v>
      </c>
      <c r="C10" s="364"/>
      <c r="D10" s="364"/>
      <c r="E10" s="365"/>
      <c r="F10" s="173">
        <v>7</v>
      </c>
      <c r="G10" s="97">
        <v>2</v>
      </c>
      <c r="I10" s="172"/>
    </row>
    <row r="11" spans="1:9" ht="18" customHeight="1">
      <c r="A11" s="371"/>
      <c r="B11" s="407" t="s">
        <v>553</v>
      </c>
      <c r="C11" s="364" t="s">
        <v>554</v>
      </c>
      <c r="D11" s="364"/>
      <c r="E11" s="365"/>
      <c r="F11" s="173">
        <v>8</v>
      </c>
      <c r="G11" s="97">
        <v>9</v>
      </c>
      <c r="I11" s="172"/>
    </row>
    <row r="12" spans="1:9" ht="18" customHeight="1">
      <c r="A12" s="371"/>
      <c r="B12" s="408"/>
      <c r="C12" s="401" t="s">
        <v>519</v>
      </c>
      <c r="D12" s="372" t="s">
        <v>555</v>
      </c>
      <c r="E12" s="373"/>
      <c r="F12" s="173">
        <v>9</v>
      </c>
      <c r="G12" s="97"/>
      <c r="I12" s="172"/>
    </row>
    <row r="13" spans="1:9" ht="18" customHeight="1">
      <c r="A13" s="371"/>
      <c r="B13" s="408"/>
      <c r="C13" s="401"/>
      <c r="D13" s="372" t="s">
        <v>556</v>
      </c>
      <c r="E13" s="373"/>
      <c r="F13" s="173">
        <v>10</v>
      </c>
      <c r="G13" s="97">
        <v>4</v>
      </c>
      <c r="I13" s="172"/>
    </row>
    <row r="14" spans="1:9" ht="18" customHeight="1">
      <c r="A14" s="371"/>
      <c r="B14" s="408"/>
      <c r="C14" s="364" t="s">
        <v>557</v>
      </c>
      <c r="D14" s="364"/>
      <c r="E14" s="365"/>
      <c r="F14" s="173">
        <v>11</v>
      </c>
      <c r="G14" s="97"/>
      <c r="I14" s="172"/>
    </row>
    <row r="15" spans="1:9" ht="33" customHeight="1">
      <c r="A15" s="371"/>
      <c r="B15" s="409"/>
      <c r="C15" s="364" t="s">
        <v>558</v>
      </c>
      <c r="D15" s="364"/>
      <c r="E15" s="365"/>
      <c r="F15" s="173">
        <v>12</v>
      </c>
      <c r="G15" s="97">
        <v>2</v>
      </c>
      <c r="I15" s="172"/>
    </row>
    <row r="16" spans="1:9" ht="18" customHeight="1">
      <c r="A16" s="371"/>
      <c r="B16" s="364" t="s">
        <v>559</v>
      </c>
      <c r="C16" s="364"/>
      <c r="D16" s="364"/>
      <c r="E16" s="365"/>
      <c r="F16" s="173">
        <v>13</v>
      </c>
      <c r="G16" s="97">
        <v>14</v>
      </c>
      <c r="I16" s="172"/>
    </row>
    <row r="17" spans="1:9" ht="18" customHeight="1">
      <c r="A17" s="371"/>
      <c r="B17" s="101" t="s">
        <v>458</v>
      </c>
      <c r="C17" s="372" t="s">
        <v>560</v>
      </c>
      <c r="D17" s="372"/>
      <c r="E17" s="373"/>
      <c r="F17" s="173">
        <v>14</v>
      </c>
      <c r="G17" s="97"/>
      <c r="I17" s="172"/>
    </row>
    <row r="18" spans="1:9" ht="18" customHeight="1">
      <c r="A18" s="363" t="s">
        <v>561</v>
      </c>
      <c r="B18" s="364"/>
      <c r="C18" s="364"/>
      <c r="D18" s="364"/>
      <c r="E18" s="365"/>
      <c r="F18" s="173">
        <v>15</v>
      </c>
      <c r="G18" s="97">
        <v>8</v>
      </c>
      <c r="I18" s="172"/>
    </row>
    <row r="19" spans="1:9" ht="18" customHeight="1">
      <c r="A19" s="363" t="s">
        <v>562</v>
      </c>
      <c r="B19" s="364"/>
      <c r="C19" s="364"/>
      <c r="D19" s="364"/>
      <c r="E19" s="365"/>
      <c r="F19" s="173">
        <v>16</v>
      </c>
      <c r="G19" s="97">
        <v>32</v>
      </c>
      <c r="I19" s="172"/>
    </row>
    <row r="20" spans="1:9" ht="18" customHeight="1">
      <c r="A20" s="363" t="s">
        <v>563</v>
      </c>
      <c r="B20" s="364"/>
      <c r="C20" s="364"/>
      <c r="D20" s="364"/>
      <c r="E20" s="365"/>
      <c r="F20" s="173">
        <v>17</v>
      </c>
      <c r="G20" s="97"/>
      <c r="I20" s="172"/>
    </row>
    <row r="21" spans="1:9" ht="18" customHeight="1">
      <c r="A21" s="400" t="s">
        <v>458</v>
      </c>
      <c r="B21" s="364" t="s">
        <v>564</v>
      </c>
      <c r="C21" s="364"/>
      <c r="D21" s="364"/>
      <c r="E21" s="365"/>
      <c r="F21" s="173">
        <v>18</v>
      </c>
      <c r="G21" s="97"/>
      <c r="I21" s="172"/>
    </row>
    <row r="22" spans="1:9" ht="33" customHeight="1">
      <c r="A22" s="400"/>
      <c r="B22" s="364" t="s">
        <v>565</v>
      </c>
      <c r="C22" s="364"/>
      <c r="D22" s="364"/>
      <c r="E22" s="365"/>
      <c r="F22" s="173">
        <v>19</v>
      </c>
      <c r="G22" s="97"/>
      <c r="I22" s="172"/>
    </row>
    <row r="23" spans="1:9" ht="33" customHeight="1">
      <c r="A23" s="400"/>
      <c r="B23" s="364" t="s">
        <v>566</v>
      </c>
      <c r="C23" s="364"/>
      <c r="D23" s="364"/>
      <c r="E23" s="365"/>
      <c r="F23" s="173">
        <v>20</v>
      </c>
      <c r="G23" s="97"/>
      <c r="I23" s="172"/>
    </row>
    <row r="24" spans="1:9" ht="18" customHeight="1">
      <c r="A24" s="363" t="s">
        <v>567</v>
      </c>
      <c r="B24" s="364"/>
      <c r="C24" s="364"/>
      <c r="D24" s="364"/>
      <c r="E24" s="365"/>
      <c r="F24" s="173">
        <v>21</v>
      </c>
      <c r="G24" s="97">
        <v>67</v>
      </c>
      <c r="I24" s="172"/>
    </row>
    <row r="25" spans="1:9" ht="18" customHeight="1">
      <c r="A25" s="99" t="s">
        <v>458</v>
      </c>
      <c r="B25" s="364" t="s">
        <v>568</v>
      </c>
      <c r="C25" s="364"/>
      <c r="D25" s="364"/>
      <c r="E25" s="365"/>
      <c r="F25" s="173">
        <v>22</v>
      </c>
      <c r="G25" s="97">
        <v>4</v>
      </c>
      <c r="I25" s="172"/>
    </row>
    <row r="26" spans="1:9" ht="33" customHeight="1">
      <c r="A26" s="410" t="s">
        <v>209</v>
      </c>
      <c r="B26" s="372"/>
      <c r="C26" s="372"/>
      <c r="D26" s="372"/>
      <c r="E26" s="91" t="s">
        <v>569</v>
      </c>
      <c r="F26" s="173">
        <v>23</v>
      </c>
      <c r="G26" s="97"/>
      <c r="I26" s="172"/>
    </row>
    <row r="27" spans="1:9" ht="33" customHeight="1">
      <c r="A27" s="410"/>
      <c r="B27" s="372"/>
      <c r="C27" s="372"/>
      <c r="D27" s="372"/>
      <c r="E27" s="91" t="s">
        <v>570</v>
      </c>
      <c r="F27" s="173">
        <v>24</v>
      </c>
      <c r="G27" s="97"/>
      <c r="I27" s="172"/>
    </row>
    <row r="28" spans="1:9" ht="18" customHeight="1">
      <c r="A28" s="363" t="s">
        <v>571</v>
      </c>
      <c r="B28" s="364"/>
      <c r="C28" s="364"/>
      <c r="D28" s="364"/>
      <c r="E28" s="365"/>
      <c r="F28" s="173">
        <v>25</v>
      </c>
      <c r="G28" s="97"/>
      <c r="I28" s="172"/>
    </row>
    <row r="29" spans="1:9" ht="18" customHeight="1">
      <c r="A29" s="400" t="s">
        <v>572</v>
      </c>
      <c r="B29" s="401"/>
      <c r="C29" s="402" t="s">
        <v>573</v>
      </c>
      <c r="D29" s="402"/>
      <c r="E29" s="403"/>
      <c r="F29" s="173">
        <v>26</v>
      </c>
      <c r="G29" s="97"/>
      <c r="I29" s="172"/>
    </row>
    <row r="30" spans="1:9" ht="18" customHeight="1">
      <c r="A30" s="400"/>
      <c r="B30" s="401"/>
      <c r="C30" s="402" t="s">
        <v>574</v>
      </c>
      <c r="D30" s="402"/>
      <c r="E30" s="403"/>
      <c r="F30" s="173">
        <v>27</v>
      </c>
      <c r="G30" s="97"/>
      <c r="I30" s="172"/>
    </row>
    <row r="31" spans="1:9" ht="18" customHeight="1" thickBot="1">
      <c r="A31" s="385" t="s">
        <v>471</v>
      </c>
      <c r="B31" s="386"/>
      <c r="C31" s="386"/>
      <c r="D31" s="386"/>
      <c r="E31" s="387"/>
      <c r="F31" s="174">
        <v>28</v>
      </c>
      <c r="G31" s="92"/>
      <c r="I31" s="172"/>
    </row>
    <row r="32" spans="1:9" ht="16.5" customHeight="1" thickBot="1">
      <c r="A32" s="388" t="s">
        <v>463</v>
      </c>
      <c r="B32" s="389"/>
      <c r="C32" s="389"/>
      <c r="D32" s="389"/>
      <c r="E32" s="390"/>
      <c r="F32" s="168">
        <v>29</v>
      </c>
      <c r="G32" s="93">
        <f>SUM(G4:G31)</f>
        <v>312</v>
      </c>
      <c r="I32" s="172"/>
    </row>
    <row r="33" spans="1:9" ht="26.25" customHeight="1" thickBot="1">
      <c r="A33" s="82" t="s">
        <v>575</v>
      </c>
      <c r="B33" s="83"/>
      <c r="C33" s="83"/>
      <c r="D33" s="83"/>
      <c r="E33" s="83"/>
      <c r="F33" s="83"/>
      <c r="G33" s="83"/>
      <c r="I33" s="172"/>
    </row>
    <row r="34" spans="1:7" ht="70.5" customHeight="1" thickBot="1">
      <c r="A34" s="397"/>
      <c r="B34" s="398"/>
      <c r="C34" s="398"/>
      <c r="D34" s="398"/>
      <c r="E34" s="399"/>
      <c r="F34" s="87" t="s">
        <v>465</v>
      </c>
      <c r="G34" s="175" t="s">
        <v>576</v>
      </c>
    </row>
    <row r="35" spans="1:7" ht="14.25" customHeight="1" thickBot="1">
      <c r="A35" s="394" t="s">
        <v>461</v>
      </c>
      <c r="B35" s="395"/>
      <c r="C35" s="395"/>
      <c r="D35" s="395"/>
      <c r="E35" s="396"/>
      <c r="F35" s="168" t="s">
        <v>462</v>
      </c>
      <c r="G35" s="168">
        <v>1</v>
      </c>
    </row>
    <row r="36" spans="1:7" ht="21" customHeight="1" thickBot="1">
      <c r="A36" s="391" t="s">
        <v>577</v>
      </c>
      <c r="B36" s="392"/>
      <c r="C36" s="392"/>
      <c r="D36" s="392"/>
      <c r="E36" s="393"/>
      <c r="F36" s="168">
        <v>1</v>
      </c>
      <c r="G36" s="95">
        <v>24</v>
      </c>
    </row>
    <row r="37" spans="1:7" ht="18" customHeight="1">
      <c r="A37" s="90" t="s">
        <v>519</v>
      </c>
      <c r="B37" s="383" t="s">
        <v>578</v>
      </c>
      <c r="C37" s="383"/>
      <c r="D37" s="383"/>
      <c r="E37" s="384"/>
      <c r="F37" s="171">
        <v>2</v>
      </c>
      <c r="G37" s="96">
        <v>2</v>
      </c>
    </row>
    <row r="38" spans="1:7" ht="18" customHeight="1">
      <c r="A38" s="374" t="s">
        <v>579</v>
      </c>
      <c r="B38" s="375"/>
      <c r="C38" s="372" t="s">
        <v>472</v>
      </c>
      <c r="D38" s="372"/>
      <c r="E38" s="373"/>
      <c r="F38" s="171">
        <v>3</v>
      </c>
      <c r="G38" s="97">
        <v>1</v>
      </c>
    </row>
    <row r="39" spans="1:7" ht="18" customHeight="1">
      <c r="A39" s="374"/>
      <c r="B39" s="375"/>
      <c r="C39" s="372" t="s">
        <v>580</v>
      </c>
      <c r="D39" s="372"/>
      <c r="E39" s="373"/>
      <c r="F39" s="171">
        <v>4</v>
      </c>
      <c r="G39" s="97">
        <v>1</v>
      </c>
    </row>
    <row r="40" spans="1:7" ht="18" customHeight="1" thickBot="1">
      <c r="A40" s="376"/>
      <c r="B40" s="377"/>
      <c r="C40" s="381" t="s">
        <v>473</v>
      </c>
      <c r="D40" s="381"/>
      <c r="E40" s="382"/>
      <c r="F40" s="171">
        <v>5</v>
      </c>
      <c r="G40" s="97"/>
    </row>
    <row r="41" spans="1:7" ht="16.5" customHeight="1" thickBot="1">
      <c r="A41" s="378" t="s">
        <v>463</v>
      </c>
      <c r="B41" s="379"/>
      <c r="C41" s="379"/>
      <c r="D41" s="379"/>
      <c r="E41" s="380"/>
      <c r="F41" s="168">
        <v>6</v>
      </c>
      <c r="G41" s="93">
        <f>SUM(G36:G40)</f>
        <v>28</v>
      </c>
    </row>
    <row r="43" spans="6:7" ht="15.75">
      <c r="F43" s="176"/>
      <c r="G43" s="176"/>
    </row>
  </sheetData>
  <sheetProtection sheet="1" objects="1" scenarios="1"/>
  <mergeCells count="45">
    <mergeCell ref="D13:E13"/>
    <mergeCell ref="A28:E28"/>
    <mergeCell ref="C29:E29"/>
    <mergeCell ref="A26:D27"/>
    <mergeCell ref="A20:E20"/>
    <mergeCell ref="A21:A23"/>
    <mergeCell ref="B23:E23"/>
    <mergeCell ref="B21:E21"/>
    <mergeCell ref="B22:E22"/>
    <mergeCell ref="A4:E4"/>
    <mergeCell ref="A5:E5"/>
    <mergeCell ref="B6:E6"/>
    <mergeCell ref="B16:E16"/>
    <mergeCell ref="B11:B15"/>
    <mergeCell ref="B10:E10"/>
    <mergeCell ref="B9:E9"/>
    <mergeCell ref="C12:C13"/>
    <mergeCell ref="C11:E11"/>
    <mergeCell ref="C14:E14"/>
    <mergeCell ref="A31:E31"/>
    <mergeCell ref="A32:E32"/>
    <mergeCell ref="A19:E19"/>
    <mergeCell ref="A36:E36"/>
    <mergeCell ref="A35:E35"/>
    <mergeCell ref="A34:E34"/>
    <mergeCell ref="A29:B30"/>
    <mergeCell ref="C30:E30"/>
    <mergeCell ref="A24:E24"/>
    <mergeCell ref="B25:E25"/>
    <mergeCell ref="A38:B40"/>
    <mergeCell ref="A41:E41"/>
    <mergeCell ref="C40:E40"/>
    <mergeCell ref="C39:E39"/>
    <mergeCell ref="C38:E38"/>
    <mergeCell ref="B37:E37"/>
    <mergeCell ref="A18:E18"/>
    <mergeCell ref="B7:E7"/>
    <mergeCell ref="A6:A7"/>
    <mergeCell ref="A2:E2"/>
    <mergeCell ref="A10:A17"/>
    <mergeCell ref="C17:E17"/>
    <mergeCell ref="A8:E8"/>
    <mergeCell ref="C15:E15"/>
    <mergeCell ref="D12:E12"/>
    <mergeCell ref="A3:E3"/>
  </mergeCells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K49"/>
  <sheetViews>
    <sheetView showZeros="0" zoomScalePageLayoutView="0" workbookViewId="0" topLeftCell="D1">
      <selection activeCell="I16" sqref="I15:I16"/>
    </sheetView>
  </sheetViews>
  <sheetFormatPr defaultColWidth="9.00390625" defaultRowHeight="12.75"/>
  <cols>
    <col min="1" max="2" width="6.75390625" style="84" customWidth="1"/>
    <col min="3" max="3" width="59.875" style="84" customWidth="1"/>
    <col min="4" max="4" width="2.625" style="84" bestFit="1" customWidth="1"/>
    <col min="5" max="5" width="9.125" style="84" customWidth="1"/>
    <col min="6" max="6" width="0.6171875" style="84" customWidth="1"/>
    <col min="7" max="8" width="9.00390625" style="84" customWidth="1"/>
    <col min="9" max="9" width="51.625" style="84" customWidth="1"/>
    <col min="10" max="10" width="2.625" style="84" bestFit="1" customWidth="1"/>
    <col min="11" max="11" width="10.75390625" style="84" customWidth="1"/>
    <col min="12" max="16384" width="9.00390625" style="84" customWidth="1"/>
  </cols>
  <sheetData>
    <row r="1" spans="1:11" ht="18" customHeight="1" thickBot="1">
      <c r="A1" s="82" t="s">
        <v>581</v>
      </c>
      <c r="B1" s="83"/>
      <c r="C1" s="83"/>
      <c r="D1" s="83"/>
      <c r="E1" s="83"/>
      <c r="G1" s="299" t="s">
        <v>600</v>
      </c>
      <c r="H1" s="299"/>
      <c r="I1" s="299"/>
      <c r="J1" s="299"/>
      <c r="K1" s="299"/>
    </row>
    <row r="2" spans="1:11" ht="26.25" thickBot="1">
      <c r="A2" s="85"/>
      <c r="B2" s="86"/>
      <c r="C2" s="86"/>
      <c r="D2" s="177" t="s">
        <v>465</v>
      </c>
      <c r="E2" s="88"/>
      <c r="G2" s="85"/>
      <c r="H2" s="86"/>
      <c r="I2" s="86"/>
      <c r="J2" s="177" t="s">
        <v>465</v>
      </c>
      <c r="K2" s="88"/>
    </row>
    <row r="3" spans="1:11" ht="13.5" thickBot="1">
      <c r="A3" s="320" t="s">
        <v>461</v>
      </c>
      <c r="B3" s="321"/>
      <c r="C3" s="321"/>
      <c r="D3" s="168" t="s">
        <v>462</v>
      </c>
      <c r="E3" s="168">
        <v>1</v>
      </c>
      <c r="G3" s="320" t="s">
        <v>461</v>
      </c>
      <c r="H3" s="321"/>
      <c r="I3" s="321"/>
      <c r="J3" s="168" t="s">
        <v>462</v>
      </c>
      <c r="K3" s="168">
        <v>1</v>
      </c>
    </row>
    <row r="4" spans="1:11" ht="22.5" customHeight="1">
      <c r="A4" s="416" t="s">
        <v>582</v>
      </c>
      <c r="B4" s="417"/>
      <c r="C4" s="159" t="s">
        <v>583</v>
      </c>
      <c r="D4" s="110">
        <v>1</v>
      </c>
      <c r="E4" s="98"/>
      <c r="G4" s="415" t="s">
        <v>601</v>
      </c>
      <c r="H4" s="383"/>
      <c r="I4" s="384"/>
      <c r="J4" s="110">
        <v>1</v>
      </c>
      <c r="K4" s="98"/>
    </row>
    <row r="5" spans="1:11" ht="22.5" customHeight="1">
      <c r="A5" s="400"/>
      <c r="B5" s="401"/>
      <c r="C5" s="160" t="s">
        <v>584</v>
      </c>
      <c r="D5" s="173">
        <v>2</v>
      </c>
      <c r="E5" s="97">
        <v>14</v>
      </c>
      <c r="G5" s="100" t="s">
        <v>519</v>
      </c>
      <c r="H5" s="372" t="s">
        <v>459</v>
      </c>
      <c r="I5" s="373"/>
      <c r="J5" s="173">
        <v>2</v>
      </c>
      <c r="K5" s="97"/>
    </row>
    <row r="6" spans="1:11" ht="30.75" customHeight="1">
      <c r="A6" s="400"/>
      <c r="B6" s="401"/>
      <c r="C6" s="160" t="s">
        <v>585</v>
      </c>
      <c r="D6" s="173">
        <v>3</v>
      </c>
      <c r="E6" s="97"/>
      <c r="G6" s="400" t="s">
        <v>458</v>
      </c>
      <c r="H6" s="372" t="s">
        <v>602</v>
      </c>
      <c r="I6" s="373"/>
      <c r="J6" s="173">
        <v>3</v>
      </c>
      <c r="K6" s="97"/>
    </row>
    <row r="7" spans="1:11" ht="22.5" customHeight="1">
      <c r="A7" s="400"/>
      <c r="B7" s="401"/>
      <c r="C7" s="160" t="s">
        <v>586</v>
      </c>
      <c r="D7" s="173">
        <v>4</v>
      </c>
      <c r="E7" s="97"/>
      <c r="G7" s="400"/>
      <c r="H7" s="101" t="s">
        <v>519</v>
      </c>
      <c r="I7" s="160" t="s">
        <v>459</v>
      </c>
      <c r="J7" s="173">
        <v>4</v>
      </c>
      <c r="K7" s="97"/>
    </row>
    <row r="8" spans="1:11" ht="22.5" customHeight="1">
      <c r="A8" s="400"/>
      <c r="B8" s="401"/>
      <c r="C8" s="160" t="s">
        <v>587</v>
      </c>
      <c r="D8" s="173">
        <v>5</v>
      </c>
      <c r="E8" s="97"/>
      <c r="G8" s="400"/>
      <c r="H8" s="372" t="s">
        <v>603</v>
      </c>
      <c r="I8" s="373"/>
      <c r="J8" s="173">
        <v>5</v>
      </c>
      <c r="K8" s="97"/>
    </row>
    <row r="9" spans="1:11" ht="22.5" customHeight="1">
      <c r="A9" s="400"/>
      <c r="B9" s="401"/>
      <c r="C9" s="160" t="s">
        <v>588</v>
      </c>
      <c r="D9" s="173">
        <v>6</v>
      </c>
      <c r="E9" s="97"/>
      <c r="G9" s="400"/>
      <c r="H9" s="101" t="s">
        <v>519</v>
      </c>
      <c r="I9" s="160" t="s">
        <v>459</v>
      </c>
      <c r="J9" s="173">
        <v>6</v>
      </c>
      <c r="K9" s="97"/>
    </row>
    <row r="10" spans="1:11" ht="30.75" customHeight="1">
      <c r="A10" s="400"/>
      <c r="B10" s="401"/>
      <c r="C10" s="160" t="s">
        <v>589</v>
      </c>
      <c r="D10" s="173">
        <v>7</v>
      </c>
      <c r="E10" s="97"/>
      <c r="G10" s="400"/>
      <c r="H10" s="372" t="s">
        <v>604</v>
      </c>
      <c r="I10" s="373"/>
      <c r="J10" s="173">
        <v>7</v>
      </c>
      <c r="K10" s="97"/>
    </row>
    <row r="11" spans="1:11" ht="22.5" customHeight="1" thickBot="1">
      <c r="A11" s="400"/>
      <c r="B11" s="401"/>
      <c r="C11" s="160" t="s">
        <v>590</v>
      </c>
      <c r="D11" s="173">
        <v>8</v>
      </c>
      <c r="E11" s="97"/>
      <c r="G11" s="413"/>
      <c r="H11" s="180" t="s">
        <v>519</v>
      </c>
      <c r="I11" s="161" t="s">
        <v>459</v>
      </c>
      <c r="J11" s="174">
        <v>8</v>
      </c>
      <c r="K11" s="92"/>
    </row>
    <row r="12" spans="1:11" ht="20.25" customHeight="1" thickBot="1">
      <c r="A12" s="423" t="s">
        <v>591</v>
      </c>
      <c r="B12" s="424"/>
      <c r="C12" s="425"/>
      <c r="D12" s="421">
        <v>9</v>
      </c>
      <c r="E12" s="419">
        <v>1</v>
      </c>
      <c r="G12" s="411" t="s">
        <v>463</v>
      </c>
      <c r="H12" s="412"/>
      <c r="I12" s="412"/>
      <c r="J12" s="168">
        <v>9</v>
      </c>
      <c r="K12" s="93">
        <f>SUM(K4:K11)</f>
        <v>0</v>
      </c>
    </row>
    <row r="13" spans="1:11" ht="30" customHeight="1" thickBot="1">
      <c r="A13" s="426"/>
      <c r="B13" s="427"/>
      <c r="C13" s="428"/>
      <c r="D13" s="422"/>
      <c r="E13" s="420"/>
      <c r="G13" s="244"/>
      <c r="H13" s="244"/>
      <c r="I13" s="244"/>
      <c r="J13" s="245"/>
      <c r="K13" s="246"/>
    </row>
    <row r="14" spans="1:7" ht="18" customHeight="1" thickBot="1">
      <c r="A14" s="411" t="s">
        <v>463</v>
      </c>
      <c r="B14" s="412"/>
      <c r="C14" s="412"/>
      <c r="D14" s="168">
        <v>10</v>
      </c>
      <c r="E14" s="93">
        <f>SUM(E4:E12)</f>
        <v>15</v>
      </c>
      <c r="G14" s="172"/>
    </row>
    <row r="15" spans="1:7" ht="39" customHeight="1" thickBot="1">
      <c r="A15" s="418" t="s">
        <v>592</v>
      </c>
      <c r="B15" s="418"/>
      <c r="C15" s="418"/>
      <c r="D15" s="418"/>
      <c r="E15" s="418"/>
      <c r="G15" s="172"/>
    </row>
    <row r="16" spans="1:7" ht="26.25" thickBot="1">
      <c r="A16" s="85"/>
      <c r="B16" s="86"/>
      <c r="C16" s="86"/>
      <c r="D16" s="177" t="s">
        <v>465</v>
      </c>
      <c r="E16" s="88"/>
      <c r="G16" s="172"/>
    </row>
    <row r="17" spans="1:7" ht="13.5" thickBot="1">
      <c r="A17" s="320" t="s">
        <v>461</v>
      </c>
      <c r="B17" s="321"/>
      <c r="C17" s="321"/>
      <c r="D17" s="165" t="s">
        <v>462</v>
      </c>
      <c r="E17" s="168">
        <v>1</v>
      </c>
      <c r="G17" s="172"/>
    </row>
    <row r="18" spans="1:7" ht="34.5" customHeight="1">
      <c r="A18" s="415" t="s">
        <v>593</v>
      </c>
      <c r="B18" s="383"/>
      <c r="C18" s="384"/>
      <c r="D18" s="110">
        <v>1</v>
      </c>
      <c r="E18" s="98"/>
      <c r="G18" s="172"/>
    </row>
    <row r="19" spans="1:7" ht="18.75" customHeight="1">
      <c r="A19" s="414" t="s">
        <v>458</v>
      </c>
      <c r="B19" s="372" t="s">
        <v>594</v>
      </c>
      <c r="C19" s="373"/>
      <c r="D19" s="173">
        <v>2</v>
      </c>
      <c r="E19" s="97"/>
      <c r="G19" s="172"/>
    </row>
    <row r="20" spans="1:7" ht="18.75" customHeight="1">
      <c r="A20" s="414"/>
      <c r="B20" s="372" t="s">
        <v>595</v>
      </c>
      <c r="C20" s="373"/>
      <c r="D20" s="173">
        <v>3</v>
      </c>
      <c r="E20" s="97"/>
      <c r="G20" s="172"/>
    </row>
    <row r="21" spans="1:7" ht="34.5" customHeight="1">
      <c r="A21" s="410" t="s">
        <v>375</v>
      </c>
      <c r="B21" s="372"/>
      <c r="C21" s="373"/>
      <c r="D21" s="173">
        <v>4</v>
      </c>
      <c r="E21" s="97"/>
      <c r="G21" s="172"/>
    </row>
    <row r="22" spans="1:7" ht="18.75" customHeight="1">
      <c r="A22" s="99" t="s">
        <v>458</v>
      </c>
      <c r="B22" s="372" t="s">
        <v>376</v>
      </c>
      <c r="C22" s="373"/>
      <c r="D22" s="173">
        <v>5</v>
      </c>
      <c r="E22" s="97"/>
      <c r="G22" s="172"/>
    </row>
    <row r="23" spans="1:7" ht="18.75" customHeight="1">
      <c r="A23" s="410" t="s">
        <v>596</v>
      </c>
      <c r="B23" s="372"/>
      <c r="C23" s="373"/>
      <c r="D23" s="173">
        <v>6</v>
      </c>
      <c r="E23" s="97"/>
      <c r="G23" s="172"/>
    </row>
    <row r="24" spans="1:7" ht="18.75" customHeight="1">
      <c r="A24" s="414" t="s">
        <v>458</v>
      </c>
      <c r="B24" s="372" t="s">
        <v>594</v>
      </c>
      <c r="C24" s="373"/>
      <c r="D24" s="173">
        <v>7</v>
      </c>
      <c r="E24" s="97"/>
      <c r="G24" s="172"/>
    </row>
    <row r="25" spans="1:7" ht="18.75" customHeight="1">
      <c r="A25" s="414"/>
      <c r="B25" s="372" t="s">
        <v>595</v>
      </c>
      <c r="C25" s="373"/>
      <c r="D25" s="173">
        <v>8</v>
      </c>
      <c r="E25" s="97"/>
      <c r="G25" s="172"/>
    </row>
    <row r="26" spans="1:7" ht="50.25" customHeight="1">
      <c r="A26" s="410" t="s">
        <v>377</v>
      </c>
      <c r="B26" s="372"/>
      <c r="C26" s="373"/>
      <c r="D26" s="173">
        <v>9</v>
      </c>
      <c r="E26" s="97">
        <v>1</v>
      </c>
      <c r="G26" s="172"/>
    </row>
    <row r="27" spans="1:7" ht="18.75" customHeight="1">
      <c r="A27" s="99" t="s">
        <v>458</v>
      </c>
      <c r="B27" s="372" t="s">
        <v>376</v>
      </c>
      <c r="C27" s="373"/>
      <c r="D27" s="173">
        <v>10</v>
      </c>
      <c r="E27" s="97"/>
      <c r="G27" s="172"/>
    </row>
    <row r="28" spans="1:7" ht="34.5" customHeight="1">
      <c r="A28" s="410" t="s">
        <v>597</v>
      </c>
      <c r="B28" s="372"/>
      <c r="C28" s="373"/>
      <c r="D28" s="173">
        <v>11</v>
      </c>
      <c r="E28" s="97"/>
      <c r="G28" s="172"/>
    </row>
    <row r="29" spans="1:7" ht="18.75" customHeight="1">
      <c r="A29" s="414" t="s">
        <v>458</v>
      </c>
      <c r="B29" s="372" t="s">
        <v>594</v>
      </c>
      <c r="C29" s="373"/>
      <c r="D29" s="173">
        <v>12</v>
      </c>
      <c r="E29" s="97"/>
      <c r="G29" s="172"/>
    </row>
    <row r="30" spans="1:7" ht="18.75" customHeight="1">
      <c r="A30" s="414"/>
      <c r="B30" s="372" t="s">
        <v>595</v>
      </c>
      <c r="C30" s="373"/>
      <c r="D30" s="173">
        <v>13</v>
      </c>
      <c r="E30" s="97"/>
      <c r="G30" s="172"/>
    </row>
    <row r="31" spans="1:7" ht="50.25" customHeight="1">
      <c r="A31" s="410" t="s">
        <v>598</v>
      </c>
      <c r="B31" s="372"/>
      <c r="C31" s="373"/>
      <c r="D31" s="173">
        <v>14</v>
      </c>
      <c r="E31" s="97"/>
      <c r="G31" s="172"/>
    </row>
    <row r="32" spans="1:7" ht="18.75" customHeight="1">
      <c r="A32" s="99" t="s">
        <v>458</v>
      </c>
      <c r="B32" s="372" t="s">
        <v>594</v>
      </c>
      <c r="C32" s="373"/>
      <c r="D32" s="173">
        <v>15</v>
      </c>
      <c r="E32" s="97"/>
      <c r="G32" s="172"/>
    </row>
    <row r="33" spans="1:7" ht="34.5" customHeight="1">
      <c r="A33" s="410" t="s">
        <v>599</v>
      </c>
      <c r="B33" s="372"/>
      <c r="C33" s="373"/>
      <c r="D33" s="173">
        <v>16</v>
      </c>
      <c r="E33" s="97"/>
      <c r="G33" s="172"/>
    </row>
    <row r="34" spans="1:7" ht="18.75" customHeight="1" thickBot="1">
      <c r="A34" s="178" t="s">
        <v>458</v>
      </c>
      <c r="B34" s="381" t="s">
        <v>594</v>
      </c>
      <c r="C34" s="382"/>
      <c r="D34" s="174">
        <v>17</v>
      </c>
      <c r="E34" s="92"/>
      <c r="G34" s="172"/>
    </row>
    <row r="35" spans="1:7" ht="18.75" customHeight="1" thickBot="1">
      <c r="A35" s="411" t="s">
        <v>463</v>
      </c>
      <c r="B35" s="412"/>
      <c r="C35" s="412"/>
      <c r="D35" s="165">
        <v>18</v>
      </c>
      <c r="E35" s="93">
        <f>SUM(E18:E34)</f>
        <v>1</v>
      </c>
      <c r="G35" s="172"/>
    </row>
    <row r="36" ht="20.25" customHeight="1">
      <c r="G36" s="172"/>
    </row>
    <row r="37" ht="12.75">
      <c r="G37" s="172"/>
    </row>
    <row r="38" ht="12.75">
      <c r="G38" s="172"/>
    </row>
    <row r="39" ht="16.5" customHeight="1">
      <c r="G39" s="172"/>
    </row>
    <row r="40" ht="16.5" customHeight="1">
      <c r="G40" s="172"/>
    </row>
    <row r="41" ht="35.25" customHeight="1">
      <c r="G41" s="172"/>
    </row>
    <row r="42" ht="16.5" customHeight="1">
      <c r="G42" s="172"/>
    </row>
    <row r="43" ht="16.5" customHeight="1">
      <c r="G43" s="172"/>
    </row>
    <row r="44" ht="16.5" customHeight="1">
      <c r="G44" s="172"/>
    </row>
    <row r="45" ht="35.25" customHeight="1">
      <c r="G45" s="172"/>
    </row>
    <row r="46" ht="16.5" customHeight="1">
      <c r="G46" s="172"/>
    </row>
    <row r="49" ht="15.75">
      <c r="E49" s="176"/>
    </row>
  </sheetData>
  <sheetProtection sheet="1" objects="1" scenarios="1"/>
  <mergeCells count="38">
    <mergeCell ref="A33:C33"/>
    <mergeCell ref="B32:C32"/>
    <mergeCell ref="A28:C28"/>
    <mergeCell ref="B30:C30"/>
    <mergeCell ref="A12:C13"/>
    <mergeCell ref="A24:A25"/>
    <mergeCell ref="B24:C24"/>
    <mergeCell ref="A23:C23"/>
    <mergeCell ref="A4:B11"/>
    <mergeCell ref="A29:A30"/>
    <mergeCell ref="A26:C26"/>
    <mergeCell ref="B27:C27"/>
    <mergeCell ref="A17:C17"/>
    <mergeCell ref="A18:C18"/>
    <mergeCell ref="A14:C14"/>
    <mergeCell ref="A15:E15"/>
    <mergeCell ref="E12:E13"/>
    <mergeCell ref="D12:D13"/>
    <mergeCell ref="B34:C34"/>
    <mergeCell ref="G12:I12"/>
    <mergeCell ref="B25:C25"/>
    <mergeCell ref="G3:I3"/>
    <mergeCell ref="G4:I4"/>
    <mergeCell ref="A31:C31"/>
    <mergeCell ref="B29:C29"/>
    <mergeCell ref="B20:C20"/>
    <mergeCell ref="B19:C19"/>
    <mergeCell ref="A3:C3"/>
    <mergeCell ref="A35:C35"/>
    <mergeCell ref="H6:I6"/>
    <mergeCell ref="G1:K1"/>
    <mergeCell ref="G6:G11"/>
    <mergeCell ref="H5:I5"/>
    <mergeCell ref="H8:I8"/>
    <mergeCell ref="H10:I10"/>
    <mergeCell ref="A21:C21"/>
    <mergeCell ref="B22:C22"/>
    <mergeCell ref="A19:A20"/>
  </mergeCells>
  <dataValidations count="1">
    <dataValidation type="whole" operator="notBetween" allowBlank="1" showInputMessage="1" showErrorMessage="1" sqref="K4:K11 E18:E34 E4:E1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S63"/>
  <sheetViews>
    <sheetView showZeros="0" zoomScale="85" zoomScaleNormal="85" zoomScaleSheetLayoutView="100" zoomScalePageLayoutView="0" workbookViewId="0" topLeftCell="C19">
      <selection activeCell="S21" sqref="S21"/>
    </sheetView>
  </sheetViews>
  <sheetFormatPr defaultColWidth="9.00390625" defaultRowHeight="12.75"/>
  <cols>
    <col min="1" max="1" width="5.50390625" style="84" bestFit="1" customWidth="1"/>
    <col min="2" max="2" width="6.125" style="84" customWidth="1"/>
    <col min="3" max="3" width="20.125" style="84" customWidth="1"/>
    <col min="4" max="4" width="2.875" style="84" bestFit="1" customWidth="1"/>
    <col min="5" max="5" width="11.00390625" style="84" customWidth="1"/>
    <col min="6" max="6" width="15.50390625" style="84" customWidth="1"/>
    <col min="7" max="7" width="14.00390625" style="84" customWidth="1"/>
    <col min="8" max="8" width="10.75390625" style="84" customWidth="1"/>
    <col min="9" max="9" width="9.875" style="84" customWidth="1"/>
    <col min="10" max="10" width="0.12890625" style="84" customWidth="1"/>
    <col min="11" max="11" width="4.50390625" style="84" customWidth="1"/>
    <col min="12" max="12" width="5.625" style="84" bestFit="1" customWidth="1"/>
    <col min="13" max="13" width="16.00390625" style="84" customWidth="1"/>
    <col min="14" max="14" width="3.375" style="84" bestFit="1" customWidth="1"/>
    <col min="15" max="15" width="13.125" style="84" customWidth="1"/>
    <col min="16" max="16" width="12.25390625" style="84" customWidth="1"/>
    <col min="17" max="17" width="12.75390625" style="84" customWidth="1"/>
    <col min="18" max="18" width="15.375" style="84" customWidth="1"/>
    <col min="19" max="19" width="12.25390625" style="84" customWidth="1"/>
    <col min="20" max="16384" width="9.00390625" style="84" customWidth="1"/>
  </cols>
  <sheetData>
    <row r="1" spans="1:19" ht="51" customHeight="1" thickBot="1">
      <c r="A1" s="299" t="s">
        <v>378</v>
      </c>
      <c r="B1" s="299"/>
      <c r="C1" s="299"/>
      <c r="D1" s="299"/>
      <c r="E1" s="299"/>
      <c r="F1" s="299"/>
      <c r="G1" s="299"/>
      <c r="H1" s="299"/>
      <c r="I1" s="299"/>
      <c r="J1" s="83"/>
      <c r="K1" s="431" t="s">
        <v>210</v>
      </c>
      <c r="L1" s="431"/>
      <c r="M1" s="431"/>
      <c r="N1" s="431"/>
      <c r="O1" s="431"/>
      <c r="P1" s="431"/>
      <c r="Q1" s="431"/>
      <c r="R1" s="431"/>
      <c r="S1" s="431"/>
    </row>
    <row r="2" spans="1:19" ht="45.75" customHeight="1" thickBot="1">
      <c r="A2" s="102"/>
      <c r="B2" s="103"/>
      <c r="C2" s="104"/>
      <c r="D2" s="104"/>
      <c r="E2" s="104"/>
      <c r="F2" s="104"/>
      <c r="G2" s="105"/>
      <c r="H2" s="247" t="s">
        <v>465</v>
      </c>
      <c r="I2" s="94"/>
      <c r="J2" s="83"/>
      <c r="K2" s="507"/>
      <c r="L2" s="508"/>
      <c r="M2" s="509"/>
      <c r="N2" s="505" t="s">
        <v>465</v>
      </c>
      <c r="O2" s="497" t="s">
        <v>641</v>
      </c>
      <c r="P2" s="503" t="s">
        <v>355</v>
      </c>
      <c r="Q2" s="503" t="s">
        <v>394</v>
      </c>
      <c r="R2" s="501" t="s">
        <v>474</v>
      </c>
      <c r="S2" s="499" t="s">
        <v>642</v>
      </c>
    </row>
    <row r="3" spans="1:19" ht="19.5" customHeight="1" thickBot="1">
      <c r="A3" s="320" t="s">
        <v>461</v>
      </c>
      <c r="B3" s="321"/>
      <c r="C3" s="321"/>
      <c r="D3" s="321"/>
      <c r="E3" s="321"/>
      <c r="F3" s="321"/>
      <c r="G3" s="321"/>
      <c r="H3" s="168" t="s">
        <v>462</v>
      </c>
      <c r="I3" s="168">
        <v>1</v>
      </c>
      <c r="J3" s="83"/>
      <c r="K3" s="510"/>
      <c r="L3" s="511"/>
      <c r="M3" s="512"/>
      <c r="N3" s="506"/>
      <c r="O3" s="498"/>
      <c r="P3" s="504"/>
      <c r="Q3" s="504"/>
      <c r="R3" s="502"/>
      <c r="S3" s="500"/>
    </row>
    <row r="4" spans="1:19" ht="20.25" customHeight="1" thickBot="1">
      <c r="A4" s="415" t="s">
        <v>605</v>
      </c>
      <c r="B4" s="383"/>
      <c r="C4" s="383"/>
      <c r="D4" s="383"/>
      <c r="E4" s="383"/>
      <c r="F4" s="383"/>
      <c r="G4" s="383"/>
      <c r="H4" s="110">
        <v>1</v>
      </c>
      <c r="I4" s="106">
        <v>5</v>
      </c>
      <c r="J4" s="83"/>
      <c r="K4" s="432" t="s">
        <v>461</v>
      </c>
      <c r="L4" s="433"/>
      <c r="M4" s="434"/>
      <c r="N4" s="72" t="s">
        <v>462</v>
      </c>
      <c r="O4" s="73">
        <v>1</v>
      </c>
      <c r="P4" s="74">
        <v>2</v>
      </c>
      <c r="Q4" s="74">
        <v>3</v>
      </c>
      <c r="R4" s="74">
        <v>4</v>
      </c>
      <c r="S4" s="75">
        <v>5</v>
      </c>
    </row>
    <row r="5" spans="1:19" ht="20.25" customHeight="1">
      <c r="A5" s="410" t="s">
        <v>606</v>
      </c>
      <c r="B5" s="372"/>
      <c r="C5" s="372"/>
      <c r="D5" s="372"/>
      <c r="E5" s="372"/>
      <c r="F5" s="372"/>
      <c r="G5" s="372"/>
      <c r="H5" s="171">
        <v>2</v>
      </c>
      <c r="I5" s="107">
        <v>4</v>
      </c>
      <c r="J5" s="83"/>
      <c r="K5" s="435" t="s">
        <v>337</v>
      </c>
      <c r="L5" s="436"/>
      <c r="M5" s="437"/>
      <c r="N5" s="115">
        <v>1</v>
      </c>
      <c r="O5" s="155">
        <v>5783</v>
      </c>
      <c r="P5" s="125">
        <v>15</v>
      </c>
      <c r="Q5" s="125">
        <v>450</v>
      </c>
      <c r="R5" s="125"/>
      <c r="S5" s="126"/>
    </row>
    <row r="6" spans="1:19" ht="32.25" customHeight="1">
      <c r="A6" s="400" t="s">
        <v>519</v>
      </c>
      <c r="B6" s="372" t="s">
        <v>607</v>
      </c>
      <c r="C6" s="372"/>
      <c r="D6" s="372"/>
      <c r="E6" s="372"/>
      <c r="F6" s="372"/>
      <c r="G6" s="372"/>
      <c r="H6" s="171">
        <v>3</v>
      </c>
      <c r="I6" s="107">
        <v>4</v>
      </c>
      <c r="J6" s="83"/>
      <c r="K6" s="331" t="s">
        <v>458</v>
      </c>
      <c r="L6" s="438" t="s">
        <v>354</v>
      </c>
      <c r="M6" s="439"/>
      <c r="N6" s="127">
        <v>2</v>
      </c>
      <c r="O6" s="62">
        <v>5768</v>
      </c>
      <c r="P6" s="118"/>
      <c r="Q6" s="118">
        <v>450</v>
      </c>
      <c r="R6" s="118"/>
      <c r="S6" s="119"/>
    </row>
    <row r="7" spans="1:19" ht="20.25" customHeight="1" thickBot="1">
      <c r="A7" s="400"/>
      <c r="B7" s="101" t="s">
        <v>458</v>
      </c>
      <c r="C7" s="372" t="s">
        <v>608</v>
      </c>
      <c r="D7" s="372"/>
      <c r="E7" s="372"/>
      <c r="F7" s="372"/>
      <c r="G7" s="372"/>
      <c r="H7" s="171">
        <v>4</v>
      </c>
      <c r="I7" s="107"/>
      <c r="J7" s="83"/>
      <c r="K7" s="332"/>
      <c r="L7" s="440" t="s">
        <v>515</v>
      </c>
      <c r="M7" s="441"/>
      <c r="N7" s="127">
        <v>3</v>
      </c>
      <c r="O7" s="65"/>
      <c r="P7" s="120"/>
      <c r="Q7" s="120"/>
      <c r="R7" s="120"/>
      <c r="S7" s="121"/>
    </row>
    <row r="8" spans="1:19" ht="29.25" customHeight="1" thickBot="1">
      <c r="A8" s="400"/>
      <c r="B8" s="372" t="s">
        <v>211</v>
      </c>
      <c r="C8" s="372"/>
      <c r="D8" s="372"/>
      <c r="E8" s="372"/>
      <c r="F8" s="372"/>
      <c r="G8" s="372"/>
      <c r="H8" s="171">
        <v>5</v>
      </c>
      <c r="I8" s="107"/>
      <c r="J8" s="83"/>
      <c r="K8" s="442" t="s">
        <v>463</v>
      </c>
      <c r="L8" s="443"/>
      <c r="M8" s="444"/>
      <c r="N8" s="72">
        <v>4</v>
      </c>
      <c r="O8" s="128">
        <f>SUM(O5:O7)</f>
        <v>11551</v>
      </c>
      <c r="P8" s="122">
        <f>SUM(P5:P7)</f>
        <v>15</v>
      </c>
      <c r="Q8" s="122">
        <f>SUM(Q5:Q7)</f>
        <v>900</v>
      </c>
      <c r="R8" s="122">
        <f>SUM(R5:R7)</f>
        <v>0</v>
      </c>
      <c r="S8" s="123">
        <f>SUM(S5:S7)</f>
        <v>0</v>
      </c>
    </row>
    <row r="9" spans="1:19" ht="20.25" customHeight="1">
      <c r="A9" s="400"/>
      <c r="B9" s="372" t="s">
        <v>609</v>
      </c>
      <c r="C9" s="372"/>
      <c r="D9" s="372"/>
      <c r="E9" s="372"/>
      <c r="F9" s="372"/>
      <c r="G9" s="372"/>
      <c r="H9" s="171">
        <v>6</v>
      </c>
      <c r="I9" s="107"/>
      <c r="J9" s="83"/>
      <c r="K9" s="495" t="s">
        <v>379</v>
      </c>
      <c r="L9" s="495"/>
      <c r="M9" s="495"/>
      <c r="N9" s="495"/>
      <c r="O9" s="495"/>
      <c r="P9" s="495"/>
      <c r="Q9" s="495"/>
      <c r="R9" s="495"/>
      <c r="S9" s="495"/>
    </row>
    <row r="10" spans="1:19" ht="20.25" customHeight="1" thickBot="1">
      <c r="A10" s="476"/>
      <c r="B10" s="477" t="s">
        <v>380</v>
      </c>
      <c r="C10" s="478"/>
      <c r="D10" s="470" t="s">
        <v>381</v>
      </c>
      <c r="E10" s="471"/>
      <c r="F10" s="471"/>
      <c r="G10" s="472"/>
      <c r="H10" s="171">
        <v>7</v>
      </c>
      <c r="I10" s="107"/>
      <c r="J10" s="83"/>
      <c r="K10" s="496"/>
      <c r="L10" s="496"/>
      <c r="M10" s="496"/>
      <c r="N10" s="496"/>
      <c r="O10" s="496"/>
      <c r="P10" s="496"/>
      <c r="Q10" s="496"/>
      <c r="R10" s="496"/>
      <c r="S10" s="496"/>
    </row>
    <row r="11" spans="1:19" ht="20.25" customHeight="1" thickBot="1">
      <c r="A11" s="476"/>
      <c r="B11" s="479"/>
      <c r="C11" s="480"/>
      <c r="D11" s="470" t="s">
        <v>382</v>
      </c>
      <c r="E11" s="471"/>
      <c r="F11" s="471"/>
      <c r="G11" s="472"/>
      <c r="H11" s="171">
        <v>8</v>
      </c>
      <c r="I11" s="107"/>
      <c r="J11" s="83"/>
      <c r="K11" s="521"/>
      <c r="L11" s="522"/>
      <c r="M11" s="522"/>
      <c r="N11" s="522"/>
      <c r="O11" s="522"/>
      <c r="P11" s="522"/>
      <c r="Q11" s="523"/>
      <c r="R11" s="247" t="s">
        <v>465</v>
      </c>
      <c r="S11" s="94" t="s">
        <v>383</v>
      </c>
    </row>
    <row r="12" spans="1:19" ht="20.25" customHeight="1" thickBot="1">
      <c r="A12" s="476"/>
      <c r="B12" s="479"/>
      <c r="C12" s="480"/>
      <c r="D12" s="470" t="s">
        <v>384</v>
      </c>
      <c r="E12" s="471"/>
      <c r="F12" s="471"/>
      <c r="G12" s="472"/>
      <c r="H12" s="171">
        <v>9</v>
      </c>
      <c r="I12" s="107"/>
      <c r="J12" s="83"/>
      <c r="K12" s="320" t="s">
        <v>461</v>
      </c>
      <c r="L12" s="321"/>
      <c r="M12" s="321"/>
      <c r="N12" s="321"/>
      <c r="O12" s="321"/>
      <c r="P12" s="321"/>
      <c r="Q12" s="321"/>
      <c r="R12" s="168" t="s">
        <v>462</v>
      </c>
      <c r="S12" s="168">
        <v>1</v>
      </c>
    </row>
    <row r="13" spans="1:19" ht="20.25" customHeight="1">
      <c r="A13" s="476"/>
      <c r="B13" s="481"/>
      <c r="C13" s="482"/>
      <c r="D13" s="470" t="s">
        <v>385</v>
      </c>
      <c r="E13" s="471"/>
      <c r="F13" s="471"/>
      <c r="G13" s="472"/>
      <c r="H13" s="171">
        <v>10</v>
      </c>
      <c r="I13" s="107"/>
      <c r="J13" s="83"/>
      <c r="K13" s="415" t="s">
        <v>212</v>
      </c>
      <c r="L13" s="383"/>
      <c r="M13" s="383"/>
      <c r="N13" s="383"/>
      <c r="O13" s="383"/>
      <c r="P13" s="383"/>
      <c r="Q13" s="384"/>
      <c r="R13" s="110">
        <v>1</v>
      </c>
      <c r="S13" s="106">
        <v>1</v>
      </c>
    </row>
    <row r="14" spans="1:19" ht="20.25" customHeight="1" thickBot="1">
      <c r="A14" s="413"/>
      <c r="B14" s="381" t="s">
        <v>610</v>
      </c>
      <c r="C14" s="381"/>
      <c r="D14" s="381"/>
      <c r="E14" s="381"/>
      <c r="F14" s="381"/>
      <c r="G14" s="381"/>
      <c r="H14" s="171">
        <v>11</v>
      </c>
      <c r="I14" s="107"/>
      <c r="J14" s="83"/>
      <c r="K14" s="513" t="s">
        <v>386</v>
      </c>
      <c r="L14" s="372" t="s">
        <v>387</v>
      </c>
      <c r="M14" s="372"/>
      <c r="N14" s="372"/>
      <c r="O14" s="372"/>
      <c r="P14" s="372"/>
      <c r="Q14" s="373"/>
      <c r="R14" s="173">
        <v>2</v>
      </c>
      <c r="S14" s="107"/>
    </row>
    <row r="15" spans="1:19" ht="20.25" customHeight="1" thickBot="1">
      <c r="A15" s="411" t="s">
        <v>463</v>
      </c>
      <c r="B15" s="412"/>
      <c r="C15" s="412"/>
      <c r="D15" s="412"/>
      <c r="E15" s="412"/>
      <c r="F15" s="412"/>
      <c r="G15" s="412"/>
      <c r="H15" s="168">
        <v>12</v>
      </c>
      <c r="I15" s="108">
        <f>SUM(I4:I14)</f>
        <v>13</v>
      </c>
      <c r="J15" s="83"/>
      <c r="K15" s="513"/>
      <c r="L15" s="401" t="s">
        <v>213</v>
      </c>
      <c r="M15" s="372" t="s">
        <v>388</v>
      </c>
      <c r="N15" s="372"/>
      <c r="O15" s="372"/>
      <c r="P15" s="372"/>
      <c r="Q15" s="373"/>
      <c r="R15" s="173">
        <v>3</v>
      </c>
      <c r="S15" s="107"/>
    </row>
    <row r="16" spans="1:19" s="55" customFormat="1" ht="20.25" customHeight="1" thickBot="1">
      <c r="A16" s="457" t="s">
        <v>214</v>
      </c>
      <c r="B16" s="457"/>
      <c r="C16" s="457"/>
      <c r="D16" s="457"/>
      <c r="E16" s="457"/>
      <c r="F16" s="457"/>
      <c r="G16" s="457"/>
      <c r="H16" s="457"/>
      <c r="I16" s="457"/>
      <c r="J16" s="53"/>
      <c r="K16" s="513"/>
      <c r="L16" s="401"/>
      <c r="M16" s="372" t="s">
        <v>389</v>
      </c>
      <c r="N16" s="372"/>
      <c r="O16" s="372"/>
      <c r="P16" s="372"/>
      <c r="Q16" s="373"/>
      <c r="R16" s="173">
        <v>4</v>
      </c>
      <c r="S16" s="107"/>
    </row>
    <row r="17" spans="1:19" s="55" customFormat="1" ht="20.25" customHeight="1">
      <c r="A17" s="458"/>
      <c r="B17" s="459"/>
      <c r="C17" s="460"/>
      <c r="D17" s="473" t="s">
        <v>465</v>
      </c>
      <c r="E17" s="467" t="s">
        <v>611</v>
      </c>
      <c r="F17" s="468"/>
      <c r="G17" s="468"/>
      <c r="H17" s="469"/>
      <c r="I17" s="53"/>
      <c r="J17" s="53"/>
      <c r="K17" s="513"/>
      <c r="L17" s="372" t="s">
        <v>460</v>
      </c>
      <c r="M17" s="372"/>
      <c r="N17" s="372"/>
      <c r="O17" s="372"/>
      <c r="P17" s="372"/>
      <c r="Q17" s="373"/>
      <c r="R17" s="173">
        <v>5</v>
      </c>
      <c r="S17" s="107"/>
    </row>
    <row r="18" spans="1:19" s="55" customFormat="1" ht="20.25" customHeight="1">
      <c r="A18" s="461"/>
      <c r="B18" s="462"/>
      <c r="C18" s="463"/>
      <c r="D18" s="474"/>
      <c r="E18" s="518" t="s">
        <v>612</v>
      </c>
      <c r="F18" s="515" t="s">
        <v>613</v>
      </c>
      <c r="G18" s="515" t="s">
        <v>614</v>
      </c>
      <c r="H18" s="492" t="s">
        <v>615</v>
      </c>
      <c r="I18" s="53"/>
      <c r="J18" s="53"/>
      <c r="K18" s="513"/>
      <c r="L18" s="101" t="s">
        <v>213</v>
      </c>
      <c r="M18" s="372" t="s">
        <v>390</v>
      </c>
      <c r="N18" s="372"/>
      <c r="O18" s="372"/>
      <c r="P18" s="372"/>
      <c r="Q18" s="373"/>
      <c r="R18" s="173">
        <v>6</v>
      </c>
      <c r="S18" s="107"/>
    </row>
    <row r="19" spans="1:19" s="55" customFormat="1" ht="36.75" customHeight="1">
      <c r="A19" s="461"/>
      <c r="B19" s="462"/>
      <c r="C19" s="463"/>
      <c r="D19" s="474"/>
      <c r="E19" s="519"/>
      <c r="F19" s="516"/>
      <c r="G19" s="516"/>
      <c r="H19" s="493"/>
      <c r="I19" s="53"/>
      <c r="J19" s="53"/>
      <c r="K19" s="513"/>
      <c r="L19" s="372" t="s">
        <v>391</v>
      </c>
      <c r="M19" s="372"/>
      <c r="N19" s="372"/>
      <c r="O19" s="372"/>
      <c r="P19" s="372"/>
      <c r="Q19" s="373"/>
      <c r="R19" s="173">
        <v>7</v>
      </c>
      <c r="S19" s="107"/>
    </row>
    <row r="20" spans="1:19" s="55" customFormat="1" ht="20.25" customHeight="1" thickBot="1">
      <c r="A20" s="461"/>
      <c r="B20" s="462"/>
      <c r="C20" s="463"/>
      <c r="D20" s="474"/>
      <c r="E20" s="519"/>
      <c r="F20" s="516"/>
      <c r="G20" s="516"/>
      <c r="H20" s="493"/>
      <c r="I20" s="53"/>
      <c r="J20" s="53"/>
      <c r="K20" s="514"/>
      <c r="L20" s="381" t="s">
        <v>392</v>
      </c>
      <c r="M20" s="381"/>
      <c r="N20" s="381"/>
      <c r="O20" s="381"/>
      <c r="P20" s="381"/>
      <c r="Q20" s="382"/>
      <c r="R20" s="174">
        <v>8</v>
      </c>
      <c r="S20" s="248"/>
    </row>
    <row r="21" spans="1:19" s="55" customFormat="1" ht="20.25" customHeight="1" thickBot="1">
      <c r="A21" s="464"/>
      <c r="B21" s="465"/>
      <c r="C21" s="466"/>
      <c r="D21" s="475"/>
      <c r="E21" s="520"/>
      <c r="F21" s="517"/>
      <c r="G21" s="517"/>
      <c r="H21" s="494"/>
      <c r="I21" s="53"/>
      <c r="J21" s="53"/>
      <c r="K21" s="411" t="s">
        <v>463</v>
      </c>
      <c r="L21" s="412"/>
      <c r="M21" s="412"/>
      <c r="N21" s="412"/>
      <c r="O21" s="412"/>
      <c r="P21" s="412"/>
      <c r="Q21" s="412"/>
      <c r="R21" s="168">
        <v>9</v>
      </c>
      <c r="S21" s="108">
        <f>SUM(S13:S20)</f>
        <v>1</v>
      </c>
    </row>
    <row r="22" spans="1:19" s="55" customFormat="1" ht="14.25" customHeight="1" thickBot="1">
      <c r="A22" s="483" t="s">
        <v>461</v>
      </c>
      <c r="B22" s="484"/>
      <c r="C22" s="485"/>
      <c r="D22" s="57" t="s">
        <v>462</v>
      </c>
      <c r="E22" s="163">
        <v>1</v>
      </c>
      <c r="F22" s="164">
        <v>2</v>
      </c>
      <c r="G22" s="164">
        <v>3</v>
      </c>
      <c r="H22" s="56">
        <v>4</v>
      </c>
      <c r="I22" s="53"/>
      <c r="J22" s="53"/>
      <c r="K22" s="53"/>
      <c r="L22" s="53"/>
      <c r="M22" s="53"/>
      <c r="N22" s="53"/>
      <c r="O22" s="53"/>
      <c r="P22" s="130"/>
      <c r="Q22" s="129"/>
      <c r="R22" s="129"/>
      <c r="S22" s="53"/>
    </row>
    <row r="23" spans="1:19" s="55" customFormat="1" ht="30" customHeight="1">
      <c r="A23" s="486" t="s">
        <v>616</v>
      </c>
      <c r="B23" s="487"/>
      <c r="C23" s="488"/>
      <c r="D23" s="61">
        <v>1</v>
      </c>
      <c r="E23" s="181"/>
      <c r="F23" s="116"/>
      <c r="G23" s="116"/>
      <c r="H23" s="117"/>
      <c r="I23" s="53"/>
      <c r="J23" s="249"/>
      <c r="K23" s="489" t="s">
        <v>511</v>
      </c>
      <c r="L23" s="489"/>
      <c r="M23" s="489"/>
      <c r="N23" s="489"/>
      <c r="O23" s="489"/>
      <c r="P23" s="490" t="s">
        <v>217</v>
      </c>
      <c r="Q23" s="491"/>
      <c r="R23" s="524" t="s">
        <v>395</v>
      </c>
      <c r="S23" s="525"/>
    </row>
    <row r="24" spans="1:19" s="55" customFormat="1" ht="39.75" customHeight="1">
      <c r="A24" s="183" t="s">
        <v>458</v>
      </c>
      <c r="B24" s="455" t="s">
        <v>617</v>
      </c>
      <c r="C24" s="456"/>
      <c r="D24" s="77">
        <v>2</v>
      </c>
      <c r="E24" s="184"/>
      <c r="F24" s="118"/>
      <c r="G24" s="118"/>
      <c r="H24" s="119"/>
      <c r="I24" s="53"/>
      <c r="J24" s="249"/>
      <c r="K24" s="489"/>
      <c r="L24" s="489"/>
      <c r="M24" s="489"/>
      <c r="N24" s="489"/>
      <c r="O24" s="489"/>
      <c r="P24" s="491"/>
      <c r="Q24" s="491"/>
      <c r="R24" s="525"/>
      <c r="S24" s="525"/>
    </row>
    <row r="25" spans="1:19" s="55" customFormat="1" ht="30" customHeight="1">
      <c r="A25" s="454" t="s">
        <v>618</v>
      </c>
      <c r="B25" s="452"/>
      <c r="C25" s="453"/>
      <c r="D25" s="77">
        <v>3</v>
      </c>
      <c r="E25" s="184"/>
      <c r="F25" s="118"/>
      <c r="G25" s="118"/>
      <c r="H25" s="119"/>
      <c r="I25" s="53"/>
      <c r="J25" s="249"/>
      <c r="K25" s="489" t="s">
        <v>396</v>
      </c>
      <c r="L25" s="489"/>
      <c r="M25" s="489"/>
      <c r="N25" s="489"/>
      <c r="O25" s="489"/>
      <c r="P25" s="490" t="s">
        <v>217</v>
      </c>
      <c r="Q25" s="491"/>
      <c r="R25" s="524" t="s">
        <v>395</v>
      </c>
      <c r="S25" s="525"/>
    </row>
    <row r="26" spans="1:19" s="55" customFormat="1" ht="43.5" customHeight="1">
      <c r="A26" s="451" t="s">
        <v>619</v>
      </c>
      <c r="B26" s="452" t="s">
        <v>620</v>
      </c>
      <c r="C26" s="453"/>
      <c r="D26" s="77">
        <v>4</v>
      </c>
      <c r="E26" s="184"/>
      <c r="F26" s="118"/>
      <c r="G26" s="118"/>
      <c r="H26" s="119"/>
      <c r="I26" s="53"/>
      <c r="J26" s="249"/>
      <c r="K26" s="489"/>
      <c r="L26" s="489"/>
      <c r="M26" s="489"/>
      <c r="N26" s="489"/>
      <c r="O26" s="489"/>
      <c r="P26" s="491"/>
      <c r="Q26" s="491"/>
      <c r="R26" s="525"/>
      <c r="S26" s="525"/>
    </row>
    <row r="27" spans="1:19" s="55" customFormat="1" ht="18" customHeight="1">
      <c r="A27" s="451"/>
      <c r="B27" s="452" t="s">
        <v>460</v>
      </c>
      <c r="C27" s="453"/>
      <c r="D27" s="77">
        <v>5</v>
      </c>
      <c r="E27" s="184"/>
      <c r="F27" s="118"/>
      <c r="G27" s="118"/>
      <c r="H27" s="119"/>
      <c r="I27" s="53"/>
      <c r="J27" s="249"/>
      <c r="K27" s="489" t="s">
        <v>368</v>
      </c>
      <c r="L27" s="489"/>
      <c r="M27" s="489"/>
      <c r="N27" s="489"/>
      <c r="O27" s="489"/>
      <c r="P27" s="490" t="s">
        <v>217</v>
      </c>
      <c r="Q27" s="491"/>
      <c r="R27" s="524" t="s">
        <v>395</v>
      </c>
      <c r="S27" s="525"/>
    </row>
    <row r="28" spans="1:19" s="55" customFormat="1" ht="30" customHeight="1">
      <c r="A28" s="451"/>
      <c r="B28" s="185" t="s">
        <v>519</v>
      </c>
      <c r="C28" s="186" t="s">
        <v>621</v>
      </c>
      <c r="D28" s="77">
        <v>6</v>
      </c>
      <c r="E28" s="184"/>
      <c r="F28" s="118"/>
      <c r="G28" s="118"/>
      <c r="H28" s="119"/>
      <c r="I28" s="53"/>
      <c r="J28" s="249"/>
      <c r="K28" s="489"/>
      <c r="L28" s="489"/>
      <c r="M28" s="489"/>
      <c r="N28" s="489"/>
      <c r="O28" s="489"/>
      <c r="P28" s="491"/>
      <c r="Q28" s="491"/>
      <c r="R28" s="525"/>
      <c r="S28" s="525"/>
    </row>
    <row r="29" spans="1:19" s="55" customFormat="1" ht="43.5" customHeight="1">
      <c r="A29" s="451"/>
      <c r="B29" s="455" t="s">
        <v>215</v>
      </c>
      <c r="C29" s="456"/>
      <c r="D29" s="77">
        <v>7</v>
      </c>
      <c r="E29" s="184"/>
      <c r="F29" s="118"/>
      <c r="G29" s="118"/>
      <c r="H29" s="119"/>
      <c r="I29" s="53"/>
      <c r="J29" s="249"/>
      <c r="K29" s="429" t="s">
        <v>218</v>
      </c>
      <c r="L29" s="429"/>
      <c r="M29" s="429"/>
      <c r="N29" s="429"/>
      <c r="O29" s="429"/>
      <c r="P29" s="429"/>
      <c r="Q29" s="429"/>
      <c r="R29" s="429"/>
      <c r="S29" s="429"/>
    </row>
    <row r="30" spans="1:19" s="55" customFormat="1" ht="43.5" customHeight="1">
      <c r="A30" s="451"/>
      <c r="B30" s="452" t="s">
        <v>622</v>
      </c>
      <c r="C30" s="453"/>
      <c r="D30" s="77">
        <v>8</v>
      </c>
      <c r="E30" s="184"/>
      <c r="F30" s="118"/>
      <c r="G30" s="118"/>
      <c r="H30" s="119"/>
      <c r="I30" s="53"/>
      <c r="J30" s="249"/>
      <c r="K30" s="53" t="s">
        <v>219</v>
      </c>
      <c r="L30" s="53"/>
      <c r="M30" s="53"/>
      <c r="N30" s="53"/>
      <c r="O30" s="53"/>
      <c r="P30" s="53"/>
      <c r="Q30" s="53"/>
      <c r="R30" s="53"/>
      <c r="S30" s="53"/>
    </row>
    <row r="31" spans="1:19" s="55" customFormat="1" ht="18" customHeight="1">
      <c r="A31" s="454" t="s">
        <v>623</v>
      </c>
      <c r="B31" s="452"/>
      <c r="C31" s="453"/>
      <c r="D31" s="77">
        <v>9</v>
      </c>
      <c r="E31" s="184"/>
      <c r="F31" s="118"/>
      <c r="G31" s="118"/>
      <c r="H31" s="119"/>
      <c r="I31" s="53"/>
      <c r="J31" s="249"/>
      <c r="K31" s="53" t="s">
        <v>369</v>
      </c>
      <c r="L31" s="53"/>
      <c r="M31" s="430"/>
      <c r="N31" s="430"/>
      <c r="O31" s="430"/>
      <c r="P31" s="53"/>
      <c r="Q31" s="53"/>
      <c r="R31" s="53"/>
      <c r="S31" s="53"/>
    </row>
    <row r="32" spans="1:19" s="55" customFormat="1" ht="18" customHeight="1">
      <c r="A32" s="454" t="s">
        <v>624</v>
      </c>
      <c r="B32" s="452"/>
      <c r="C32" s="453"/>
      <c r="D32" s="77">
        <v>10</v>
      </c>
      <c r="E32" s="184"/>
      <c r="F32" s="118"/>
      <c r="G32" s="118"/>
      <c r="H32" s="119"/>
      <c r="I32" s="53"/>
      <c r="J32" s="249"/>
      <c r="K32" s="53" t="s">
        <v>370</v>
      </c>
      <c r="L32" s="53"/>
      <c r="M32" s="54"/>
      <c r="N32" s="54"/>
      <c r="O32" s="54"/>
      <c r="P32" s="53"/>
      <c r="Q32" s="53" t="s">
        <v>393</v>
      </c>
      <c r="R32" s="53"/>
      <c r="S32" s="53"/>
    </row>
    <row r="33" spans="1:19" s="55" customFormat="1" ht="30" customHeight="1" thickBot="1">
      <c r="A33" s="445" t="s">
        <v>625</v>
      </c>
      <c r="B33" s="446"/>
      <c r="C33" s="447"/>
      <c r="D33" s="79">
        <v>11</v>
      </c>
      <c r="E33" s="187"/>
      <c r="F33" s="120"/>
      <c r="G33" s="120"/>
      <c r="H33" s="121"/>
      <c r="I33" s="53"/>
      <c r="J33" s="249"/>
      <c r="K33" s="53"/>
      <c r="L33" s="53"/>
      <c r="M33" s="53"/>
      <c r="N33" s="53"/>
      <c r="O33" s="53"/>
      <c r="P33" s="53"/>
      <c r="Q33" s="53"/>
      <c r="R33" s="53"/>
      <c r="S33" s="53"/>
    </row>
    <row r="34" spans="1:19" s="55" customFormat="1" ht="16.5" customHeight="1" thickBot="1">
      <c r="A34" s="448" t="s">
        <v>463</v>
      </c>
      <c r="B34" s="449"/>
      <c r="C34" s="450"/>
      <c r="D34" s="57">
        <v>12</v>
      </c>
      <c r="E34" s="128">
        <f>SUM(E23:E33)</f>
        <v>0</v>
      </c>
      <c r="F34" s="122">
        <f>SUM(F23:F33)</f>
        <v>0</v>
      </c>
      <c r="G34" s="122">
        <f>SUM(G23:G33)</f>
        <v>0</v>
      </c>
      <c r="H34" s="123">
        <f>SUM(H23:H33)</f>
        <v>0</v>
      </c>
      <c r="I34" s="53"/>
      <c r="J34" s="249"/>
      <c r="K34" s="53"/>
      <c r="L34" s="53"/>
      <c r="M34" s="53"/>
      <c r="N34" s="53"/>
      <c r="O34" s="53"/>
      <c r="P34" s="53"/>
      <c r="Q34" s="53"/>
      <c r="R34" s="53"/>
      <c r="S34" s="53"/>
    </row>
    <row r="35" spans="11:19" s="124" customFormat="1" ht="12.75">
      <c r="K35" s="55"/>
      <c r="L35" s="55"/>
      <c r="M35" s="55"/>
      <c r="N35" s="55"/>
      <c r="O35" s="55"/>
      <c r="P35" s="55"/>
      <c r="Q35" s="55"/>
      <c r="R35" s="55"/>
      <c r="S35" s="55"/>
    </row>
    <row r="36" spans="11:19" s="124" customFormat="1" ht="12.75">
      <c r="K36" s="55"/>
      <c r="L36" s="55"/>
      <c r="M36" s="55"/>
      <c r="N36" s="55"/>
      <c r="O36" s="55"/>
      <c r="P36" s="55"/>
      <c r="Q36" s="55"/>
      <c r="R36" s="55"/>
      <c r="S36" s="55"/>
    </row>
    <row r="37" spans="11:19" s="124" customFormat="1" ht="12.75">
      <c r="K37" s="55"/>
      <c r="L37" s="55"/>
      <c r="M37" s="55"/>
      <c r="N37" s="55"/>
      <c r="O37" s="55"/>
      <c r="P37" s="55"/>
      <c r="Q37" s="55"/>
      <c r="R37" s="55"/>
      <c r="S37" s="55"/>
    </row>
    <row r="38" spans="11:19" s="124" customFormat="1" ht="12.75">
      <c r="K38" s="55"/>
      <c r="L38" s="55"/>
      <c r="M38" s="55"/>
      <c r="N38" s="55"/>
      <c r="O38" s="55"/>
      <c r="P38" s="55"/>
      <c r="Q38" s="55"/>
      <c r="R38" s="55"/>
      <c r="S38" s="55"/>
    </row>
    <row r="39" s="124" customFormat="1" ht="12.75">
      <c r="K39" s="182"/>
    </row>
    <row r="40" s="124" customFormat="1" ht="12.75">
      <c r="K40" s="182"/>
    </row>
    <row r="41" s="124" customFormat="1" ht="12.75">
      <c r="K41" s="182"/>
    </row>
    <row r="42" s="124" customFormat="1" ht="12.75">
      <c r="K42" s="182"/>
    </row>
    <row r="43" s="124" customFormat="1" ht="12.75">
      <c r="K43" s="182"/>
    </row>
    <row r="44" s="124" customFormat="1" ht="12.75">
      <c r="K44" s="182"/>
    </row>
    <row r="45" s="124" customFormat="1" ht="12.75"/>
    <row r="46" spans="11:19" s="55" customFormat="1" ht="12.75">
      <c r="K46" s="124"/>
      <c r="L46" s="124"/>
      <c r="M46" s="124"/>
      <c r="N46" s="124"/>
      <c r="O46" s="124"/>
      <c r="P46" s="124"/>
      <c r="Q46" s="124"/>
      <c r="R46" s="124"/>
      <c r="S46" s="124"/>
    </row>
    <row r="47" spans="11:19" s="55" customFormat="1" ht="12.75">
      <c r="K47" s="124"/>
      <c r="L47" s="124"/>
      <c r="M47" s="124"/>
      <c r="N47" s="124"/>
      <c r="O47" s="124"/>
      <c r="P47" s="124"/>
      <c r="Q47" s="124"/>
      <c r="R47" s="124"/>
      <c r="S47" s="124"/>
    </row>
    <row r="48" spans="11:19" s="55" customFormat="1" ht="12.75">
      <c r="K48" s="124"/>
      <c r="L48" s="124"/>
      <c r="M48" s="124"/>
      <c r="N48" s="124"/>
      <c r="O48" s="124"/>
      <c r="P48" s="124"/>
      <c r="Q48" s="124"/>
      <c r="R48" s="124"/>
      <c r="S48" s="124"/>
    </row>
    <row r="49" spans="11:19" s="55" customFormat="1" ht="12.75">
      <c r="K49" s="124"/>
      <c r="L49" s="124"/>
      <c r="M49" s="124"/>
      <c r="N49" s="124"/>
      <c r="O49" s="124"/>
      <c r="P49" s="124"/>
      <c r="Q49" s="124"/>
      <c r="R49" s="124"/>
      <c r="S49" s="124"/>
    </row>
    <row r="50" s="55" customFormat="1" ht="12.75"/>
    <row r="51" s="55" customFormat="1" ht="12.75"/>
    <row r="52" s="55" customFormat="1" ht="12.75"/>
    <row r="53" s="55" customFormat="1" ht="12.75"/>
    <row r="54" s="55" customFormat="1" ht="12.75"/>
    <row r="55" s="55" customFormat="1" ht="12.75"/>
    <row r="56" s="55" customFormat="1" ht="12.75"/>
    <row r="57" s="55" customFormat="1" ht="12.75"/>
    <row r="58" s="55" customFormat="1" ht="12.75"/>
    <row r="59" s="55" customFormat="1" ht="12.75"/>
    <row r="60" spans="11:19" ht="12.75">
      <c r="K60" s="55"/>
      <c r="L60" s="55"/>
      <c r="M60" s="55"/>
      <c r="N60" s="55"/>
      <c r="O60" s="55"/>
      <c r="P60" s="55"/>
      <c r="Q60" s="55"/>
      <c r="R60" s="55"/>
      <c r="S60" s="55"/>
    </row>
    <row r="61" spans="11:19" ht="12.75">
      <c r="K61" s="55"/>
      <c r="L61" s="55"/>
      <c r="M61" s="55"/>
      <c r="N61" s="55"/>
      <c r="O61" s="55"/>
      <c r="P61" s="55"/>
      <c r="Q61" s="55"/>
      <c r="R61" s="55"/>
      <c r="S61" s="55"/>
    </row>
    <row r="62" spans="11:19" ht="12.75">
      <c r="K62" s="55"/>
      <c r="L62" s="55"/>
      <c r="M62" s="55"/>
      <c r="N62" s="55"/>
      <c r="O62" s="55"/>
      <c r="P62" s="55"/>
      <c r="Q62" s="55"/>
      <c r="R62" s="55"/>
      <c r="S62" s="55"/>
    </row>
    <row r="63" spans="11:19" ht="12.75">
      <c r="K63" s="55"/>
      <c r="L63" s="55"/>
      <c r="M63" s="55"/>
      <c r="N63" s="55"/>
      <c r="O63" s="55"/>
      <c r="P63" s="55"/>
      <c r="Q63" s="55"/>
      <c r="R63" s="55"/>
      <c r="S63" s="55"/>
    </row>
  </sheetData>
  <sheetProtection sheet="1" objects="1" scenarios="1"/>
  <mergeCells count="76">
    <mergeCell ref="R27:S28"/>
    <mergeCell ref="K25:O26"/>
    <mergeCell ref="P25:Q26"/>
    <mergeCell ref="K23:O24"/>
    <mergeCell ref="R23:S24"/>
    <mergeCell ref="P23:Q24"/>
    <mergeCell ref="R25:S26"/>
    <mergeCell ref="G18:G21"/>
    <mergeCell ref="F18:F21"/>
    <mergeCell ref="E18:E21"/>
    <mergeCell ref="K11:Q11"/>
    <mergeCell ref="K21:Q21"/>
    <mergeCell ref="M16:Q16"/>
    <mergeCell ref="L15:L16"/>
    <mergeCell ref="M18:Q18"/>
    <mergeCell ref="L19:Q19"/>
    <mergeCell ref="L20:Q20"/>
    <mergeCell ref="H18:H21"/>
    <mergeCell ref="K9:S10"/>
    <mergeCell ref="O2:O3"/>
    <mergeCell ref="S2:S3"/>
    <mergeCell ref="R2:R3"/>
    <mergeCell ref="Q2:Q3"/>
    <mergeCell ref="P2:P3"/>
    <mergeCell ref="N2:N3"/>
    <mergeCell ref="K2:M3"/>
    <mergeCell ref="K14:K20"/>
    <mergeCell ref="A22:C22"/>
    <mergeCell ref="A23:C23"/>
    <mergeCell ref="B24:C24"/>
    <mergeCell ref="A25:C25"/>
    <mergeCell ref="K13:Q13"/>
    <mergeCell ref="K27:O28"/>
    <mergeCell ref="P27:Q28"/>
    <mergeCell ref="L14:Q14"/>
    <mergeCell ref="M15:Q15"/>
    <mergeCell ref="L17:Q17"/>
    <mergeCell ref="B6:G6"/>
    <mergeCell ref="B9:G9"/>
    <mergeCell ref="A1:I1"/>
    <mergeCell ref="D17:D21"/>
    <mergeCell ref="A15:G15"/>
    <mergeCell ref="A3:G3"/>
    <mergeCell ref="A4:G4"/>
    <mergeCell ref="A5:G5"/>
    <mergeCell ref="A6:A14"/>
    <mergeCell ref="B10:C13"/>
    <mergeCell ref="A16:I16"/>
    <mergeCell ref="A17:C21"/>
    <mergeCell ref="C7:G7"/>
    <mergeCell ref="B8:G8"/>
    <mergeCell ref="B14:G14"/>
    <mergeCell ref="E17:H17"/>
    <mergeCell ref="D13:G13"/>
    <mergeCell ref="D12:G12"/>
    <mergeCell ref="D11:G11"/>
    <mergeCell ref="D10:G10"/>
    <mergeCell ref="A33:C33"/>
    <mergeCell ref="A34:C34"/>
    <mergeCell ref="A26:A30"/>
    <mergeCell ref="B27:C27"/>
    <mergeCell ref="A32:C32"/>
    <mergeCell ref="B29:C29"/>
    <mergeCell ref="B30:C30"/>
    <mergeCell ref="B26:C26"/>
    <mergeCell ref="A31:C31"/>
    <mergeCell ref="K29:S29"/>
    <mergeCell ref="M31:O31"/>
    <mergeCell ref="K1:S1"/>
    <mergeCell ref="K4:M4"/>
    <mergeCell ref="K5:M5"/>
    <mergeCell ref="K6:K7"/>
    <mergeCell ref="L6:M6"/>
    <mergeCell ref="L7:M7"/>
    <mergeCell ref="K8:M8"/>
    <mergeCell ref="K12:Q12"/>
  </mergeCells>
  <dataValidations count="2">
    <dataValidation type="whole" operator="notBetween" allowBlank="1" showInputMessage="1" showErrorMessage="1" errorTitle="Робота органів слідства" sqref="O5:S7 E23:H33">
      <formula1>-100</formula1>
      <formula2>0</formula2>
    </dataValidation>
    <dataValidation type="whole" operator="notBetween" allowBlank="1" showInputMessage="1" showErrorMessage="1" sqref="I4:I14 S13:S20">
      <formula1>-100</formula1>
      <formula2>0</formula2>
    </dataValidation>
  </dataValidations>
  <printOptions horizontalCentered="1"/>
  <pageMargins left="0.3937007874015748" right="0.3937007874015748" top="0.3937007874015748" bottom="1.1811023622047245" header="0.1968503937007874" footer="0.1968503937007874"/>
  <pageSetup fitToWidth="2" fitToHeight="1" horizontalDpi="600" verticalDpi="600" orientation="portrait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24"/>
  <sheetViews>
    <sheetView showZeros="0" zoomScaleSheetLayoutView="85" zoomScalePageLayoutView="0" workbookViewId="0" topLeftCell="A22">
      <selection activeCell="H19" sqref="H19"/>
    </sheetView>
  </sheetViews>
  <sheetFormatPr defaultColWidth="9.00390625" defaultRowHeight="12.75"/>
  <cols>
    <col min="1" max="1" width="10.50390625" style="55" customWidth="1"/>
    <col min="2" max="2" width="6.375" style="55" customWidth="1"/>
    <col min="3" max="3" width="16.875" style="55" customWidth="1"/>
    <col min="4" max="4" width="9.375" style="55" customWidth="1"/>
    <col min="5" max="5" width="3.50390625" style="55" customWidth="1"/>
    <col min="6" max="7" width="10.75390625" style="55" customWidth="1"/>
    <col min="8" max="8" width="11.625" style="55" customWidth="1"/>
    <col min="9" max="9" width="15.375" style="55" customWidth="1"/>
    <col min="10" max="16384" width="9.00390625" style="55" customWidth="1"/>
  </cols>
  <sheetData>
    <row r="1" spans="2:9" ht="26.25" customHeight="1">
      <c r="B1" s="188"/>
      <c r="C1" s="188"/>
      <c r="D1" s="188"/>
      <c r="E1" s="188"/>
      <c r="F1" s="188"/>
      <c r="G1" s="188"/>
      <c r="H1" s="188"/>
      <c r="I1" s="189" t="s">
        <v>340</v>
      </c>
    </row>
    <row r="2" spans="1:9" ht="33.75" customHeight="1" thickBot="1">
      <c r="A2" s="537" t="s">
        <v>626</v>
      </c>
      <c r="B2" s="537"/>
      <c r="C2" s="537"/>
      <c r="D2" s="537"/>
      <c r="E2" s="537"/>
      <c r="F2" s="537"/>
      <c r="G2" s="537"/>
      <c r="H2" s="537"/>
      <c r="I2" s="537"/>
    </row>
    <row r="3" spans="1:9" ht="24" customHeight="1" thickBot="1">
      <c r="A3" s="538" t="s">
        <v>341</v>
      </c>
      <c r="B3" s="538"/>
      <c r="C3" s="538"/>
      <c r="D3" s="538"/>
      <c r="E3" s="539" t="s">
        <v>465</v>
      </c>
      <c r="F3" s="540" t="s">
        <v>338</v>
      </c>
      <c r="G3" s="541" t="s">
        <v>458</v>
      </c>
      <c r="H3" s="542"/>
      <c r="I3" s="543"/>
    </row>
    <row r="4" spans="1:9" ht="63.75" customHeight="1" thickBot="1">
      <c r="A4" s="538"/>
      <c r="B4" s="538"/>
      <c r="C4" s="538"/>
      <c r="D4" s="538"/>
      <c r="E4" s="539"/>
      <c r="F4" s="540"/>
      <c r="G4" s="190" t="s">
        <v>342</v>
      </c>
      <c r="H4" s="191" t="s">
        <v>343</v>
      </c>
      <c r="I4" s="192" t="s">
        <v>344</v>
      </c>
    </row>
    <row r="5" spans="1:9" ht="15" customHeight="1" thickBot="1">
      <c r="A5" s="529" t="s">
        <v>461</v>
      </c>
      <c r="B5" s="530"/>
      <c r="C5" s="530"/>
      <c r="D5" s="531"/>
      <c r="E5" s="193" t="s">
        <v>462</v>
      </c>
      <c r="F5" s="194">
        <v>1</v>
      </c>
      <c r="G5" s="195">
        <v>2</v>
      </c>
      <c r="H5" s="196">
        <v>3</v>
      </c>
      <c r="I5" s="197">
        <v>4</v>
      </c>
    </row>
    <row r="6" spans="1:11" ht="61.5" customHeight="1">
      <c r="A6" s="532" t="s">
        <v>627</v>
      </c>
      <c r="B6" s="533"/>
      <c r="C6" s="534"/>
      <c r="D6" s="535"/>
      <c r="E6" s="198">
        <v>1</v>
      </c>
      <c r="F6" s="199">
        <v>15</v>
      </c>
      <c r="G6" s="58">
        <v>15</v>
      </c>
      <c r="H6" s="59"/>
      <c r="I6" s="60"/>
      <c r="K6" s="200"/>
    </row>
    <row r="7" spans="1:11" ht="44.25" customHeight="1">
      <c r="A7" s="536" t="s">
        <v>516</v>
      </c>
      <c r="B7" s="526" t="s">
        <v>345</v>
      </c>
      <c r="C7" s="527"/>
      <c r="D7" s="528"/>
      <c r="E7" s="201">
        <v>2</v>
      </c>
      <c r="F7" s="202"/>
      <c r="G7" s="62"/>
      <c r="H7" s="63"/>
      <c r="I7" s="64"/>
      <c r="K7" s="200"/>
    </row>
    <row r="8" spans="1:11" ht="32.25" customHeight="1">
      <c r="A8" s="536"/>
      <c r="B8" s="526" t="s">
        <v>346</v>
      </c>
      <c r="C8" s="527"/>
      <c r="D8" s="528"/>
      <c r="E8" s="203">
        <v>3</v>
      </c>
      <c r="F8" s="202"/>
      <c r="G8" s="62"/>
      <c r="H8" s="63"/>
      <c r="I8" s="64"/>
      <c r="K8" s="200"/>
    </row>
    <row r="9" spans="1:11" ht="32.25" customHeight="1">
      <c r="A9" s="560" t="s">
        <v>347</v>
      </c>
      <c r="B9" s="563" t="s">
        <v>348</v>
      </c>
      <c r="C9" s="564"/>
      <c r="D9" s="565"/>
      <c r="E9" s="201">
        <v>4</v>
      </c>
      <c r="F9" s="204">
        <v>15</v>
      </c>
      <c r="G9" s="62">
        <v>15</v>
      </c>
      <c r="H9" s="63"/>
      <c r="I9" s="64"/>
      <c r="K9" s="200"/>
    </row>
    <row r="10" spans="1:11" ht="32.25" customHeight="1">
      <c r="A10" s="561"/>
      <c r="B10" s="566" t="s">
        <v>349</v>
      </c>
      <c r="C10" s="567"/>
      <c r="D10" s="568"/>
      <c r="E10" s="205">
        <v>5</v>
      </c>
      <c r="F10" s="202"/>
      <c r="G10" s="206"/>
      <c r="H10" s="207"/>
      <c r="I10" s="208"/>
      <c r="K10" s="200"/>
    </row>
    <row r="11" spans="1:11" s="124" customFormat="1" ht="32.25" customHeight="1">
      <c r="A11" s="561"/>
      <c r="B11" s="569" t="s">
        <v>350</v>
      </c>
      <c r="C11" s="570"/>
      <c r="D11" s="209" t="s">
        <v>351</v>
      </c>
      <c r="E11" s="210">
        <v>6</v>
      </c>
      <c r="F11" s="211"/>
      <c r="G11" s="62"/>
      <c r="H11" s="63"/>
      <c r="I11" s="64"/>
      <c r="K11" s="200"/>
    </row>
    <row r="12" spans="1:11" s="124" customFormat="1" ht="32.25" customHeight="1">
      <c r="A12" s="562"/>
      <c r="B12" s="571"/>
      <c r="C12" s="572"/>
      <c r="D12" s="209" t="s">
        <v>352</v>
      </c>
      <c r="E12" s="212">
        <v>7</v>
      </c>
      <c r="F12" s="211"/>
      <c r="G12" s="62"/>
      <c r="H12" s="63"/>
      <c r="I12" s="64"/>
      <c r="K12" s="200"/>
    </row>
    <row r="13" spans="1:11" s="124" customFormat="1" ht="65.25" customHeight="1">
      <c r="A13" s="544" t="s">
        <v>629</v>
      </c>
      <c r="B13" s="526"/>
      <c r="C13" s="527"/>
      <c r="D13" s="528"/>
      <c r="E13" s="201">
        <v>8</v>
      </c>
      <c r="F13" s="250">
        <v>5768</v>
      </c>
      <c r="G13" s="62"/>
      <c r="H13" s="63">
        <v>5768</v>
      </c>
      <c r="I13" s="64"/>
      <c r="K13" s="200"/>
    </row>
    <row r="14" spans="1:11" s="124" customFormat="1" ht="38.25" customHeight="1">
      <c r="A14" s="545" t="s">
        <v>464</v>
      </c>
      <c r="B14" s="547" t="s">
        <v>630</v>
      </c>
      <c r="C14" s="548"/>
      <c r="D14" s="213" t="s">
        <v>351</v>
      </c>
      <c r="E14" s="214">
        <v>9</v>
      </c>
      <c r="F14" s="211"/>
      <c r="G14" s="215"/>
      <c r="H14" s="216"/>
      <c r="I14" s="217"/>
      <c r="K14" s="200"/>
    </row>
    <row r="15" spans="1:11" s="124" customFormat="1" ht="38.25" customHeight="1">
      <c r="A15" s="546"/>
      <c r="B15" s="549"/>
      <c r="C15" s="550"/>
      <c r="D15" s="213" t="s">
        <v>352</v>
      </c>
      <c r="E15" s="218">
        <v>10</v>
      </c>
      <c r="F15" s="219"/>
      <c r="G15" s="215"/>
      <c r="H15" s="216"/>
      <c r="I15" s="217"/>
      <c r="K15" s="200"/>
    </row>
    <row r="16" spans="1:11" s="124" customFormat="1" ht="63.75" customHeight="1">
      <c r="A16" s="551" t="s">
        <v>458</v>
      </c>
      <c r="B16" s="547" t="s">
        <v>353</v>
      </c>
      <c r="C16" s="555"/>
      <c r="D16" s="556"/>
      <c r="E16" s="220">
        <v>11</v>
      </c>
      <c r="F16" s="202"/>
      <c r="G16" s="221"/>
      <c r="H16" s="222"/>
      <c r="I16" s="223"/>
      <c r="K16" s="200"/>
    </row>
    <row r="17" spans="1:11" s="124" customFormat="1" ht="34.5" customHeight="1">
      <c r="A17" s="552"/>
      <c r="B17" s="557" t="s">
        <v>464</v>
      </c>
      <c r="C17" s="553" t="s">
        <v>517</v>
      </c>
      <c r="D17" s="213" t="s">
        <v>351</v>
      </c>
      <c r="E17" s="224">
        <v>12</v>
      </c>
      <c r="F17" s="211"/>
      <c r="G17" s="215"/>
      <c r="H17" s="216"/>
      <c r="I17" s="217"/>
      <c r="K17" s="200"/>
    </row>
    <row r="18" spans="1:11" s="124" customFormat="1" ht="34.5" customHeight="1" thickBot="1">
      <c r="A18" s="552"/>
      <c r="B18" s="558"/>
      <c r="C18" s="554"/>
      <c r="D18" s="225" t="s">
        <v>352</v>
      </c>
      <c r="E18" s="226">
        <v>13</v>
      </c>
      <c r="F18" s="227"/>
      <c r="G18" s="228"/>
      <c r="H18" s="229"/>
      <c r="I18" s="230"/>
      <c r="K18" s="200"/>
    </row>
    <row r="19" spans="1:11" s="124" customFormat="1" ht="21" customHeight="1" thickBot="1">
      <c r="A19" s="442" t="s">
        <v>463</v>
      </c>
      <c r="B19" s="443"/>
      <c r="C19" s="443"/>
      <c r="D19" s="444"/>
      <c r="E19" s="72">
        <v>14</v>
      </c>
      <c r="F19" s="252">
        <f>SUM(F6:F18)</f>
        <v>5798</v>
      </c>
      <c r="G19" s="128">
        <f>SUM(G6:G7,G9:G18)</f>
        <v>30</v>
      </c>
      <c r="H19" s="122">
        <f>SUM(H6:H18)</f>
        <v>5768</v>
      </c>
      <c r="I19" s="123">
        <f>SUM(I6:I18)</f>
        <v>0</v>
      </c>
      <c r="K19" s="200"/>
    </row>
    <row r="20" spans="1:11" s="124" customFormat="1" ht="20.25" customHeight="1">
      <c r="A20" s="53"/>
      <c r="B20" s="53"/>
      <c r="C20" s="53"/>
      <c r="D20" s="53"/>
      <c r="E20" s="53"/>
      <c r="F20" s="53"/>
      <c r="G20" s="53"/>
      <c r="H20" s="53"/>
      <c r="I20" s="53"/>
      <c r="K20" s="200"/>
    </row>
    <row r="21" spans="1:9" ht="32.25" customHeight="1">
      <c r="A21" s="489" t="str">
        <f>'Таб 7-10'!K23</f>
        <v>Прокурор</v>
      </c>
      <c r="B21" s="489"/>
      <c r="C21" s="489"/>
      <c r="D21" s="251"/>
      <c r="E21" s="490" t="s">
        <v>217</v>
      </c>
      <c r="F21" s="559"/>
      <c r="G21" s="559"/>
      <c r="H21" s="524" t="s">
        <v>395</v>
      </c>
      <c r="I21" s="525"/>
    </row>
    <row r="22" spans="1:9" ht="32.25" customHeight="1">
      <c r="A22" s="489"/>
      <c r="B22" s="489"/>
      <c r="C22" s="489"/>
      <c r="D22" s="251"/>
      <c r="E22" s="559"/>
      <c r="F22" s="559"/>
      <c r="G22" s="559"/>
      <c r="H22" s="525"/>
      <c r="I22" s="525"/>
    </row>
    <row r="23" spans="1:9" ht="32.25" customHeight="1">
      <c r="A23" s="489" t="str">
        <f>'Таб 7-10'!K25</f>
        <v>Начальник слідчого
відділу (управління)</v>
      </c>
      <c r="B23" s="489"/>
      <c r="C23" s="489"/>
      <c r="D23" s="251"/>
      <c r="E23" s="490" t="s">
        <v>217</v>
      </c>
      <c r="F23" s="559"/>
      <c r="G23" s="559"/>
      <c r="H23" s="524" t="s">
        <v>395</v>
      </c>
      <c r="I23" s="525"/>
    </row>
    <row r="24" spans="1:9" ht="32.25" customHeight="1">
      <c r="A24" s="489"/>
      <c r="B24" s="489"/>
      <c r="C24" s="489"/>
      <c r="D24" s="251"/>
      <c r="E24" s="559"/>
      <c r="F24" s="559"/>
      <c r="G24" s="559"/>
      <c r="H24" s="525"/>
      <c r="I24" s="525"/>
    </row>
  </sheetData>
  <sheetProtection sheet="1" objects="1" scenarios="1"/>
  <mergeCells count="28">
    <mergeCell ref="H23:I24"/>
    <mergeCell ref="A23:C24"/>
    <mergeCell ref="A21:C22"/>
    <mergeCell ref="E23:G24"/>
    <mergeCell ref="E21:G22"/>
    <mergeCell ref="A9:A12"/>
    <mergeCell ref="B9:D9"/>
    <mergeCell ref="B10:D10"/>
    <mergeCell ref="B11:C12"/>
    <mergeCell ref="A19:D19"/>
    <mergeCell ref="H21:I22"/>
    <mergeCell ref="A13:D13"/>
    <mergeCell ref="A14:A15"/>
    <mergeCell ref="B14:C15"/>
    <mergeCell ref="A16:A18"/>
    <mergeCell ref="C17:C18"/>
    <mergeCell ref="B16:D16"/>
    <mergeCell ref="B17:B18"/>
    <mergeCell ref="B7:D7"/>
    <mergeCell ref="A5:D5"/>
    <mergeCell ref="A6:D6"/>
    <mergeCell ref="A7:A8"/>
    <mergeCell ref="B8:D8"/>
    <mergeCell ref="A2:I2"/>
    <mergeCell ref="A3:D4"/>
    <mergeCell ref="E3:E4"/>
    <mergeCell ref="F3:F4"/>
    <mergeCell ref="G3:I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4"/>
  <sheetViews>
    <sheetView zoomScale="85" zoomScaleNormal="85" zoomScalePageLayoutView="0" workbookViewId="0" topLeftCell="A10">
      <selection activeCell="F18" sqref="F18"/>
    </sheetView>
  </sheetViews>
  <sheetFormatPr defaultColWidth="9.00390625" defaultRowHeight="12.75"/>
  <cols>
    <col min="1" max="1" width="18.75390625" style="7" customWidth="1"/>
    <col min="2" max="2" width="5.125" style="7" customWidth="1"/>
    <col min="3" max="3" width="7.625" style="7" customWidth="1"/>
    <col min="4" max="4" width="8.00390625" style="7" customWidth="1"/>
    <col min="5" max="5" width="12.25390625" style="7" customWidth="1"/>
    <col min="6" max="6" width="20.50390625" style="7" customWidth="1"/>
    <col min="7" max="7" width="14.125" style="7" customWidth="1"/>
    <col min="8" max="16384" width="9.00390625" style="7" customWidth="1"/>
  </cols>
  <sheetData>
    <row r="1" spans="1:7" s="5" customFormat="1" ht="18.75" customHeight="1">
      <c r="A1" s="3"/>
      <c r="B1" s="3"/>
      <c r="C1" s="3"/>
      <c r="D1" s="3"/>
      <c r="E1" s="3"/>
      <c r="F1" s="3"/>
      <c r="G1" s="3"/>
    </row>
    <row r="2" spans="1:7" s="5" customFormat="1" ht="27" customHeight="1">
      <c r="A2" s="573" t="s">
        <v>456</v>
      </c>
      <c r="B2" s="573"/>
      <c r="C2" s="573"/>
      <c r="D2" s="573"/>
      <c r="E2" s="573"/>
      <c r="F2" s="573"/>
      <c r="G2" s="573"/>
    </row>
    <row r="3" spans="1:7" s="5" customFormat="1" ht="58.5" customHeight="1">
      <c r="A3" s="3"/>
      <c r="B3" s="3"/>
      <c r="C3" s="3"/>
      <c r="D3" s="3"/>
      <c r="E3" s="3"/>
      <c r="F3" s="3"/>
      <c r="G3" s="3"/>
    </row>
    <row r="4" spans="1:7" ht="24" customHeight="1">
      <c r="A4" s="574" t="s">
        <v>466</v>
      </c>
      <c r="B4" s="574"/>
      <c r="C4" s="574"/>
      <c r="D4" s="574"/>
      <c r="E4" s="574"/>
      <c r="F4" s="574"/>
      <c r="G4" s="574"/>
    </row>
    <row r="5" spans="1:7" ht="24" customHeight="1">
      <c r="A5" s="574" t="s">
        <v>469</v>
      </c>
      <c r="B5" s="574"/>
      <c r="C5" s="574"/>
      <c r="D5" s="574"/>
      <c r="E5" s="574"/>
      <c r="F5" s="574"/>
      <c r="G5" s="574"/>
    </row>
    <row r="6" spans="1:7" ht="24" customHeight="1">
      <c r="A6" s="574" t="s">
        <v>470</v>
      </c>
      <c r="B6" s="574"/>
      <c r="C6" s="574"/>
      <c r="D6" s="574"/>
      <c r="E6" s="574"/>
      <c r="F6" s="574"/>
      <c r="G6" s="574"/>
    </row>
    <row r="7" spans="1:7" ht="11.25" customHeight="1">
      <c r="A7" s="6"/>
      <c r="B7" s="6"/>
      <c r="C7" s="6"/>
      <c r="D7" s="6"/>
      <c r="E7" s="6"/>
      <c r="F7" s="6"/>
      <c r="G7" s="6"/>
    </row>
    <row r="8" spans="1:7" ht="25.5" customHeight="1">
      <c r="A8" s="575" t="s">
        <v>77</v>
      </c>
      <c r="B8" s="575"/>
      <c r="C8" s="575"/>
      <c r="D8" s="575"/>
      <c r="E8" s="575"/>
      <c r="F8" s="575"/>
      <c r="G8" s="575"/>
    </row>
    <row r="9" spans="1:7" ht="33.75" customHeight="1">
      <c r="A9" s="6"/>
      <c r="B9" s="6"/>
      <c r="C9" s="6"/>
      <c r="D9" s="6"/>
      <c r="E9" s="6"/>
      <c r="F9" s="6"/>
      <c r="G9" s="6"/>
    </row>
    <row r="10" spans="1:7" ht="30.75" customHeight="1">
      <c r="A10" s="576" t="s">
        <v>513</v>
      </c>
      <c r="B10" s="576"/>
      <c r="C10" s="576"/>
      <c r="D10" s="576"/>
      <c r="E10" s="43" t="s">
        <v>475</v>
      </c>
      <c r="F10" s="587" t="s">
        <v>457</v>
      </c>
      <c r="G10" s="588"/>
    </row>
    <row r="11" spans="1:7" ht="54.75" customHeight="1">
      <c r="A11" s="582" t="s">
        <v>631</v>
      </c>
      <c r="B11" s="582"/>
      <c r="C11" s="582"/>
      <c r="D11" s="582"/>
      <c r="E11" s="44" t="s">
        <v>632</v>
      </c>
      <c r="F11" s="585" t="s">
        <v>364</v>
      </c>
      <c r="G11" s="586"/>
    </row>
    <row r="12" spans="1:7" ht="34.5" customHeight="1">
      <c r="A12" s="582" t="s">
        <v>633</v>
      </c>
      <c r="B12" s="582"/>
      <c r="C12" s="582"/>
      <c r="D12" s="582"/>
      <c r="E12" s="44" t="s">
        <v>632</v>
      </c>
      <c r="F12" s="583" t="s">
        <v>468</v>
      </c>
      <c r="G12" s="584"/>
    </row>
    <row r="13" spans="1:7" ht="34.5" customHeight="1">
      <c r="A13" s="582" t="s">
        <v>634</v>
      </c>
      <c r="B13" s="582"/>
      <c r="C13" s="582"/>
      <c r="D13" s="582"/>
      <c r="E13" s="44" t="s">
        <v>635</v>
      </c>
      <c r="F13" s="580" t="s">
        <v>216</v>
      </c>
      <c r="G13" s="581"/>
    </row>
    <row r="14" spans="1:7" ht="54.75" customHeight="1">
      <c r="A14" s="582" t="s">
        <v>636</v>
      </c>
      <c r="B14" s="582"/>
      <c r="C14" s="582"/>
      <c r="D14" s="582"/>
      <c r="E14" s="44" t="s">
        <v>632</v>
      </c>
      <c r="F14" s="580"/>
      <c r="G14" s="581"/>
    </row>
    <row r="15" spans="1:7" ht="45" customHeight="1">
      <c r="A15" s="582" t="s">
        <v>637</v>
      </c>
      <c r="B15" s="582"/>
      <c r="C15" s="582"/>
      <c r="D15" s="582"/>
      <c r="E15" s="44" t="s">
        <v>638</v>
      </c>
      <c r="F15" s="580"/>
      <c r="G15" s="581"/>
    </row>
    <row r="16" spans="1:7" ht="54.75" customHeight="1">
      <c r="A16" s="582" t="s">
        <v>639</v>
      </c>
      <c r="B16" s="582"/>
      <c r="C16" s="582"/>
      <c r="D16" s="582"/>
      <c r="E16" s="44" t="s">
        <v>632</v>
      </c>
      <c r="F16" s="580"/>
      <c r="G16" s="581"/>
    </row>
    <row r="17" spans="1:7" ht="45" customHeight="1">
      <c r="A17" s="582" t="s">
        <v>640</v>
      </c>
      <c r="B17" s="582"/>
      <c r="C17" s="582"/>
      <c r="D17" s="582"/>
      <c r="E17" s="44" t="s">
        <v>371</v>
      </c>
      <c r="F17" s="580"/>
      <c r="G17" s="581"/>
    </row>
    <row r="18" spans="1:7" ht="63" customHeight="1" thickBot="1">
      <c r="A18" s="6"/>
      <c r="B18" s="6"/>
      <c r="C18" s="6"/>
      <c r="D18" s="6"/>
      <c r="E18" s="6"/>
      <c r="F18" s="6"/>
      <c r="G18" s="6"/>
    </row>
    <row r="19" spans="1:7" s="5" customFormat="1" ht="24" customHeight="1">
      <c r="A19" s="45" t="s">
        <v>450</v>
      </c>
      <c r="B19" s="40"/>
      <c r="C19" s="40"/>
      <c r="D19" s="40"/>
      <c r="E19" s="40"/>
      <c r="F19" s="40"/>
      <c r="G19" s="41"/>
    </row>
    <row r="20" spans="1:7" s="5" customFormat="1" ht="24" customHeight="1">
      <c r="A20" s="46" t="s">
        <v>451</v>
      </c>
      <c r="B20" s="47" t="s">
        <v>660</v>
      </c>
      <c r="C20" s="48"/>
      <c r="D20" s="48"/>
      <c r="E20" s="48"/>
      <c r="F20" s="48"/>
      <c r="G20" s="49"/>
    </row>
    <row r="21" spans="1:7" s="5" customFormat="1" ht="24" customHeight="1">
      <c r="A21" s="46" t="s">
        <v>452</v>
      </c>
      <c r="B21" s="47" t="s">
        <v>661</v>
      </c>
      <c r="C21" s="48"/>
      <c r="D21" s="48"/>
      <c r="E21" s="48"/>
      <c r="F21" s="48"/>
      <c r="G21" s="49"/>
    </row>
    <row r="22" spans="1:7" s="5" customFormat="1" ht="24" customHeight="1">
      <c r="A22" s="50"/>
      <c r="B22" s="51"/>
      <c r="C22" s="51"/>
      <c r="D22" s="51"/>
      <c r="E22" s="51"/>
      <c r="F22" s="51"/>
      <c r="G22" s="52"/>
    </row>
    <row r="23" spans="1:7" s="5" customFormat="1" ht="14.25" thickBot="1">
      <c r="A23" s="577" t="s">
        <v>453</v>
      </c>
      <c r="B23" s="578"/>
      <c r="C23" s="578"/>
      <c r="D23" s="578"/>
      <c r="E23" s="578"/>
      <c r="F23" s="578"/>
      <c r="G23" s="579"/>
    </row>
    <row r="24" spans="1:7" ht="15.75">
      <c r="A24" s="6"/>
      <c r="B24" s="6"/>
      <c r="C24" s="6"/>
      <c r="D24" s="6"/>
      <c r="E24" s="6"/>
      <c r="F24" s="6"/>
      <c r="G24" s="6"/>
    </row>
  </sheetData>
  <sheetProtection sheet="1" objects="1" scenarios="1"/>
  <mergeCells count="18">
    <mergeCell ref="F12:G12"/>
    <mergeCell ref="A12:D12"/>
    <mergeCell ref="A11:D11"/>
    <mergeCell ref="F11:G11"/>
    <mergeCell ref="A13:D13"/>
    <mergeCell ref="F10:G10"/>
    <mergeCell ref="A23:G23"/>
    <mergeCell ref="F13:G17"/>
    <mergeCell ref="A16:D16"/>
    <mergeCell ref="A17:D17"/>
    <mergeCell ref="A14:D14"/>
    <mergeCell ref="A15:D15"/>
    <mergeCell ref="A2:G2"/>
    <mergeCell ref="A4:G4"/>
    <mergeCell ref="A5:G5"/>
    <mergeCell ref="A6:G6"/>
    <mergeCell ref="A8:G8"/>
    <mergeCell ref="A10:D10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1"/>
  <dimension ref="A1:P667"/>
  <sheetViews>
    <sheetView zoomScale="115" zoomScaleNormal="115" zoomScalePageLayoutView="0" workbookViewId="0" topLeftCell="A7">
      <selection activeCell="V7" sqref="V7"/>
    </sheetView>
  </sheetViews>
  <sheetFormatPr defaultColWidth="9.00390625" defaultRowHeight="12.75"/>
  <cols>
    <col min="1" max="1" width="11.00390625" style="8" customWidth="1"/>
    <col min="2" max="2" width="10.625" style="8" customWidth="1"/>
    <col min="3" max="3" width="9.00390625" style="8" customWidth="1"/>
    <col min="4" max="4" width="31.875" style="8" customWidth="1"/>
    <col min="5" max="5" width="11.25390625" style="8" customWidth="1"/>
    <col min="6" max="10" width="9.00390625" style="8" customWidth="1"/>
    <col min="11" max="11" width="12.375" style="8" hidden="1" customWidth="1"/>
    <col min="12" max="12" width="11.375" style="8" hidden="1" customWidth="1"/>
    <col min="13" max="13" width="10.50390625" style="8" hidden="1" customWidth="1"/>
    <col min="14" max="14" width="13.00390625" style="8" hidden="1" customWidth="1"/>
    <col min="15" max="15" width="15.75390625" style="8" hidden="1" customWidth="1"/>
    <col min="16" max="16" width="0" style="8" hidden="1" customWidth="1"/>
    <col min="17" max="16384" width="9.00390625" style="8" customWidth="1"/>
  </cols>
  <sheetData>
    <row r="1" spans="1:16" ht="21" thickBot="1">
      <c r="A1" s="257"/>
      <c r="B1" s="257"/>
      <c r="C1" s="257"/>
      <c r="D1" s="257"/>
      <c r="E1" s="258"/>
      <c r="F1" s="257"/>
      <c r="G1" s="257"/>
      <c r="H1" s="257"/>
      <c r="I1" s="257"/>
      <c r="L1" s="9"/>
      <c r="M1" s="10"/>
      <c r="N1" s="11" t="s">
        <v>476</v>
      </c>
      <c r="O1" s="10"/>
      <c r="P1" s="12"/>
    </row>
    <row r="2" spans="1:16" ht="25.5" customHeight="1">
      <c r="A2" s="257"/>
      <c r="B2" s="257"/>
      <c r="C2" s="257"/>
      <c r="D2" s="257"/>
      <c r="E2" s="259"/>
      <c r="F2" s="257"/>
      <c r="G2" s="257"/>
      <c r="H2" s="257"/>
      <c r="I2" s="257"/>
      <c r="K2" s="13" t="s">
        <v>483</v>
      </c>
      <c r="L2" s="29" t="s">
        <v>643</v>
      </c>
      <c r="M2" s="15"/>
      <c r="N2" s="15"/>
      <c r="O2" s="15"/>
      <c r="P2" s="16">
        <f>'Таб 1'!E25</f>
        <v>0</v>
      </c>
    </row>
    <row r="3" spans="1:16" ht="15.75">
      <c r="A3" s="260"/>
      <c r="B3" s="260"/>
      <c r="C3" s="260"/>
      <c r="D3" s="260"/>
      <c r="E3" s="261"/>
      <c r="F3" s="260"/>
      <c r="G3" s="260"/>
      <c r="H3" s="260"/>
      <c r="I3" s="260"/>
      <c r="L3" s="30" t="s">
        <v>397</v>
      </c>
      <c r="M3" s="18"/>
      <c r="N3" s="18"/>
      <c r="O3" s="18"/>
      <c r="P3" s="19">
        <f>'Таб 1'!E24</f>
        <v>9</v>
      </c>
    </row>
    <row r="4" spans="1:16" ht="21.75" customHeight="1">
      <c r="A4" s="262"/>
      <c r="B4" s="257"/>
      <c r="C4" s="263"/>
      <c r="D4" s="257"/>
      <c r="E4" s="264"/>
      <c r="F4" s="257"/>
      <c r="G4" s="257"/>
      <c r="H4" s="257"/>
      <c r="I4" s="257"/>
      <c r="L4" s="29" t="s">
        <v>644</v>
      </c>
      <c r="M4" s="15"/>
      <c r="N4" s="15"/>
      <c r="O4" s="15"/>
      <c r="P4" s="16">
        <f>'Таб 1'!F25</f>
        <v>0</v>
      </c>
    </row>
    <row r="5" spans="1:16" ht="21.75" customHeight="1">
      <c r="A5" s="265"/>
      <c r="B5" s="266"/>
      <c r="C5" s="267"/>
      <c r="D5" s="268"/>
      <c r="E5" s="257"/>
      <c r="F5" s="257"/>
      <c r="G5" s="257"/>
      <c r="H5" s="257"/>
      <c r="I5" s="257"/>
      <c r="L5" s="30" t="s">
        <v>397</v>
      </c>
      <c r="M5" s="18"/>
      <c r="N5" s="18"/>
      <c r="O5" s="18"/>
      <c r="P5" s="19">
        <f>'Таб 1'!F24</f>
        <v>10</v>
      </c>
    </row>
    <row r="6" spans="1:16" ht="12.75">
      <c r="A6" s="260"/>
      <c r="B6" s="260"/>
      <c r="C6" s="260"/>
      <c r="D6" s="260"/>
      <c r="E6" s="260"/>
      <c r="F6" s="260"/>
      <c r="G6" s="260"/>
      <c r="H6" s="260"/>
      <c r="I6" s="260"/>
      <c r="L6" s="29" t="s">
        <v>645</v>
      </c>
      <c r="M6" s="15"/>
      <c r="N6" s="15"/>
      <c r="O6" s="15"/>
      <c r="P6" s="16">
        <f>'Таб 1'!I25</f>
        <v>0</v>
      </c>
    </row>
    <row r="7" spans="1:16" ht="16.5" thickBot="1">
      <c r="A7" s="269"/>
      <c r="B7" s="269"/>
      <c r="C7" s="270"/>
      <c r="D7" s="269"/>
      <c r="E7" s="271"/>
      <c r="F7" s="269"/>
      <c r="G7" s="269"/>
      <c r="H7" s="269"/>
      <c r="I7" s="269"/>
      <c r="L7" s="31" t="s">
        <v>397</v>
      </c>
      <c r="M7" s="27"/>
      <c r="N7" s="27"/>
      <c r="O7" s="27"/>
      <c r="P7" s="28">
        <f>'Таб 1'!I24</f>
        <v>14</v>
      </c>
    </row>
    <row r="8" spans="1:16" ht="16.5">
      <c r="A8" s="272"/>
      <c r="B8" s="269"/>
      <c r="C8" s="270"/>
      <c r="D8" s="269"/>
      <c r="E8" s="273"/>
      <c r="F8" s="269"/>
      <c r="G8" s="274"/>
      <c r="H8" s="269"/>
      <c r="I8" s="269"/>
      <c r="L8" s="29" t="s">
        <v>646</v>
      </c>
      <c r="M8" s="15"/>
      <c r="N8" s="15"/>
      <c r="O8" s="15"/>
      <c r="P8" s="16">
        <f>'Таб 1'!E26</f>
        <v>0</v>
      </c>
    </row>
    <row r="9" spans="1:16" ht="16.5">
      <c r="A9" s="275"/>
      <c r="B9" s="4"/>
      <c r="C9" s="276"/>
      <c r="D9" s="4"/>
      <c r="E9" s="277"/>
      <c r="F9" s="4"/>
      <c r="G9" s="257"/>
      <c r="H9" s="257"/>
      <c r="I9" s="257"/>
      <c r="L9" s="30" t="s">
        <v>397</v>
      </c>
      <c r="M9" s="18"/>
      <c r="N9" s="18"/>
      <c r="O9" s="18"/>
      <c r="P9" s="19">
        <f>'Таб 1'!E24</f>
        <v>9</v>
      </c>
    </row>
    <row r="10" spans="1:16" ht="16.5">
      <c r="A10" s="278"/>
      <c r="B10" s="253"/>
      <c r="C10" s="279"/>
      <c r="D10" s="253"/>
      <c r="E10" s="280"/>
      <c r="F10" s="4"/>
      <c r="G10" s="257"/>
      <c r="H10" s="257"/>
      <c r="I10" s="257"/>
      <c r="L10" s="29" t="s">
        <v>647</v>
      </c>
      <c r="M10" s="15"/>
      <c r="N10" s="15"/>
      <c r="O10" s="15"/>
      <c r="P10" s="16">
        <f>'Таб 1'!F26</f>
        <v>0</v>
      </c>
    </row>
    <row r="11" spans="1:16" ht="16.5">
      <c r="A11" s="278"/>
      <c r="B11" s="253"/>
      <c r="C11" s="279"/>
      <c r="D11" s="253"/>
      <c r="E11" s="277"/>
      <c r="F11" s="4"/>
      <c r="G11" s="257"/>
      <c r="H11" s="257"/>
      <c r="I11" s="257"/>
      <c r="L11" s="30" t="s">
        <v>397</v>
      </c>
      <c r="M11" s="18"/>
      <c r="N11" s="18"/>
      <c r="O11" s="18"/>
      <c r="P11" s="19">
        <f>'Таб 1'!F24</f>
        <v>10</v>
      </c>
    </row>
    <row r="12" spans="1:16" ht="15" customHeight="1">
      <c r="A12" s="21"/>
      <c r="B12" s="22"/>
      <c r="C12" s="23"/>
      <c r="D12" s="22"/>
      <c r="E12" s="24"/>
      <c r="F12" s="15"/>
      <c r="G12" s="15"/>
      <c r="H12" s="15"/>
      <c r="I12" s="15"/>
      <c r="L12" s="29" t="s">
        <v>648</v>
      </c>
      <c r="M12" s="15"/>
      <c r="N12" s="15"/>
      <c r="O12" s="15"/>
      <c r="P12" s="16">
        <f>'Таб 1'!G26</f>
        <v>0</v>
      </c>
    </row>
    <row r="13" spans="1:16" ht="15" customHeight="1">
      <c r="A13" s="21"/>
      <c r="B13" s="22"/>
      <c r="C13" s="23"/>
      <c r="D13" s="22"/>
      <c r="E13" s="24"/>
      <c r="F13" s="15"/>
      <c r="G13" s="15"/>
      <c r="H13" s="15"/>
      <c r="I13" s="15"/>
      <c r="L13" s="30" t="s">
        <v>397</v>
      </c>
      <c r="M13" s="18"/>
      <c r="N13" s="18"/>
      <c r="O13" s="18"/>
      <c r="P13" s="19">
        <f>'Таб 1'!G24</f>
        <v>1</v>
      </c>
    </row>
    <row r="14" spans="1:16" ht="15" customHeight="1">
      <c r="A14" s="21"/>
      <c r="B14" s="22"/>
      <c r="C14" s="23"/>
      <c r="D14" s="22"/>
      <c r="E14" s="24"/>
      <c r="F14" s="15"/>
      <c r="G14" s="15"/>
      <c r="H14" s="15"/>
      <c r="I14" s="15"/>
      <c r="L14" s="29" t="s">
        <v>649</v>
      </c>
      <c r="M14" s="15"/>
      <c r="N14" s="15"/>
      <c r="O14" s="15"/>
      <c r="P14" s="16">
        <f>'Таб 1'!H26</f>
        <v>0</v>
      </c>
    </row>
    <row r="15" spans="1:16" ht="16.5">
      <c r="A15" s="25"/>
      <c r="B15" s="22"/>
      <c r="C15" s="23"/>
      <c r="D15" s="22"/>
      <c r="E15" s="24"/>
      <c r="F15" s="15"/>
      <c r="G15" s="15"/>
      <c r="H15" s="15"/>
      <c r="I15" s="15"/>
      <c r="L15" s="30" t="s">
        <v>397</v>
      </c>
      <c r="M15" s="18"/>
      <c r="N15" s="18"/>
      <c r="O15" s="18"/>
      <c r="P15" s="19">
        <f>'Таб 1'!H24</f>
        <v>1</v>
      </c>
    </row>
    <row r="16" spans="1:16" ht="16.5">
      <c r="A16" s="25"/>
      <c r="B16" s="22"/>
      <c r="C16" s="23"/>
      <c r="D16" s="22"/>
      <c r="E16" s="24"/>
      <c r="F16" s="15"/>
      <c r="G16" s="15"/>
      <c r="H16" s="15"/>
      <c r="I16" s="15"/>
      <c r="L16" s="29" t="s">
        <v>650</v>
      </c>
      <c r="M16" s="15"/>
      <c r="N16" s="15"/>
      <c r="O16" s="15"/>
      <c r="P16" s="16">
        <f>'Таб 1'!I26</f>
        <v>0</v>
      </c>
    </row>
    <row r="17" spans="1:16" ht="16.5">
      <c r="A17" s="25"/>
      <c r="B17" s="22"/>
      <c r="C17" s="23"/>
      <c r="D17" s="22"/>
      <c r="E17" s="24"/>
      <c r="F17" s="15"/>
      <c r="G17" s="15"/>
      <c r="H17" s="15"/>
      <c r="I17" s="15"/>
      <c r="L17" s="30" t="s">
        <v>397</v>
      </c>
      <c r="M17" s="18"/>
      <c r="N17" s="18"/>
      <c r="O17" s="18"/>
      <c r="P17" s="19">
        <f>'Таб 1'!I24</f>
        <v>14</v>
      </c>
    </row>
    <row r="18" spans="1:16" ht="16.5">
      <c r="A18" s="25"/>
      <c r="B18" s="22"/>
      <c r="C18" s="23"/>
      <c r="D18" s="22"/>
      <c r="E18" s="24"/>
      <c r="F18" s="15"/>
      <c r="G18" s="15"/>
      <c r="H18" s="15"/>
      <c r="I18" s="15"/>
      <c r="L18" s="29" t="s">
        <v>651</v>
      </c>
      <c r="M18" s="15"/>
      <c r="N18" s="15"/>
      <c r="O18" s="15"/>
      <c r="P18" s="37">
        <f>'Таб 1'!J26</f>
        <v>0</v>
      </c>
    </row>
    <row r="19" spans="1:16" ht="12.75" customHeight="1" thickBot="1">
      <c r="A19" s="25"/>
      <c r="B19" s="22"/>
      <c r="C19" s="23"/>
      <c r="D19" s="22"/>
      <c r="E19" s="24"/>
      <c r="F19" s="15"/>
      <c r="G19" s="15"/>
      <c r="H19" s="15"/>
      <c r="I19" s="15"/>
      <c r="L19" s="31" t="s">
        <v>397</v>
      </c>
      <c r="M19" s="27"/>
      <c r="N19" s="27"/>
      <c r="O19" s="27"/>
      <c r="P19" s="28">
        <f>'Таб 1'!J24</f>
        <v>14</v>
      </c>
    </row>
    <row r="20" spans="1:16" ht="16.5">
      <c r="A20" s="25"/>
      <c r="B20" s="22"/>
      <c r="C20" s="23"/>
      <c r="D20" s="22"/>
      <c r="E20" s="24"/>
      <c r="F20" s="15"/>
      <c r="G20" s="15"/>
      <c r="H20" s="15"/>
      <c r="I20" s="15"/>
      <c r="L20" s="29" t="s">
        <v>652</v>
      </c>
      <c r="M20" s="15"/>
      <c r="N20" s="15"/>
      <c r="O20" s="15"/>
      <c r="P20" s="16">
        <f>'Таб 1'!E27</f>
        <v>0</v>
      </c>
    </row>
    <row r="21" spans="1:16" ht="16.5">
      <c r="A21" s="25"/>
      <c r="B21" s="22"/>
      <c r="C21" s="23"/>
      <c r="D21" s="22"/>
      <c r="E21" s="24"/>
      <c r="F21" s="15"/>
      <c r="G21" s="15"/>
      <c r="H21" s="15"/>
      <c r="I21" s="15"/>
      <c r="L21" s="30" t="s">
        <v>397</v>
      </c>
      <c r="M21" s="18"/>
      <c r="N21" s="18"/>
      <c r="O21" s="18"/>
      <c r="P21" s="19">
        <f>'Таб 1'!E24</f>
        <v>9</v>
      </c>
    </row>
    <row r="22" spans="1:16" ht="16.5">
      <c r="A22" s="25"/>
      <c r="B22" s="22"/>
      <c r="C22" s="23"/>
      <c r="D22" s="22"/>
      <c r="E22" s="24"/>
      <c r="F22" s="15"/>
      <c r="G22" s="15"/>
      <c r="H22" s="15"/>
      <c r="I22" s="15"/>
      <c r="L22" s="29" t="s">
        <v>653</v>
      </c>
      <c r="M22" s="15"/>
      <c r="N22" s="15"/>
      <c r="O22" s="15"/>
      <c r="P22" s="16">
        <f>'Таб 1'!F27</f>
        <v>0</v>
      </c>
    </row>
    <row r="23" spans="1:16" ht="16.5">
      <c r="A23" s="25"/>
      <c r="B23" s="22"/>
      <c r="C23" s="23"/>
      <c r="D23" s="22"/>
      <c r="E23" s="24"/>
      <c r="F23" s="15"/>
      <c r="G23" s="15"/>
      <c r="H23" s="15"/>
      <c r="I23" s="15"/>
      <c r="L23" s="30" t="s">
        <v>397</v>
      </c>
      <c r="M23" s="18"/>
      <c r="N23" s="18"/>
      <c r="O23" s="18"/>
      <c r="P23" s="19">
        <f>'Таб 1'!F24</f>
        <v>10</v>
      </c>
    </row>
    <row r="24" spans="1:16" ht="16.5">
      <c r="A24" s="25"/>
      <c r="B24" s="22"/>
      <c r="C24" s="23"/>
      <c r="D24" s="22"/>
      <c r="E24" s="24"/>
      <c r="F24" s="15"/>
      <c r="G24" s="15"/>
      <c r="H24" s="15"/>
      <c r="I24" s="15"/>
      <c r="L24" s="29" t="s">
        <v>654</v>
      </c>
      <c r="M24" s="15"/>
      <c r="N24" s="15"/>
      <c r="O24" s="15"/>
      <c r="P24" s="16">
        <f>'Таб 1'!G27</f>
        <v>0</v>
      </c>
    </row>
    <row r="25" spans="1:16" ht="16.5">
      <c r="A25" s="25"/>
      <c r="B25" s="22"/>
      <c r="C25" s="23"/>
      <c r="D25" s="22"/>
      <c r="E25" s="24"/>
      <c r="F25" s="15"/>
      <c r="G25" s="15"/>
      <c r="H25" s="15"/>
      <c r="I25" s="15"/>
      <c r="L25" s="30" t="s">
        <v>397</v>
      </c>
      <c r="M25" s="18"/>
      <c r="N25" s="18"/>
      <c r="O25" s="18"/>
      <c r="P25" s="19">
        <f>'Таб 1'!G24</f>
        <v>1</v>
      </c>
    </row>
    <row r="26" spans="1:16" ht="16.5">
      <c r="A26" s="25"/>
      <c r="B26" s="22"/>
      <c r="C26" s="23"/>
      <c r="D26" s="22"/>
      <c r="E26" s="24"/>
      <c r="F26" s="15"/>
      <c r="G26" s="15"/>
      <c r="H26" s="15"/>
      <c r="I26" s="15"/>
      <c r="L26" s="29" t="s">
        <v>655</v>
      </c>
      <c r="M26" s="15"/>
      <c r="N26" s="15"/>
      <c r="O26" s="15"/>
      <c r="P26" s="16">
        <f>'Таб 1'!H27</f>
        <v>0</v>
      </c>
    </row>
    <row r="27" spans="1:16" ht="16.5">
      <c r="A27" s="25"/>
      <c r="B27" s="22"/>
      <c r="C27" s="23"/>
      <c r="D27" s="22"/>
      <c r="E27" s="24"/>
      <c r="F27" s="15"/>
      <c r="G27" s="15"/>
      <c r="H27" s="15"/>
      <c r="I27" s="15"/>
      <c r="L27" s="30" t="s">
        <v>397</v>
      </c>
      <c r="M27" s="18"/>
      <c r="N27" s="18"/>
      <c r="O27" s="18"/>
      <c r="P27" s="19">
        <f>'Таб 1'!H24</f>
        <v>1</v>
      </c>
    </row>
    <row r="28" spans="1:16" ht="16.5">
      <c r="A28" s="25"/>
      <c r="B28" s="22"/>
      <c r="C28" s="23"/>
      <c r="D28" s="22"/>
      <c r="E28" s="24"/>
      <c r="F28" s="15"/>
      <c r="G28" s="15"/>
      <c r="H28" s="15"/>
      <c r="I28" s="15"/>
      <c r="L28" s="29" t="s">
        <v>656</v>
      </c>
      <c r="M28" s="15"/>
      <c r="N28" s="15"/>
      <c r="O28" s="15"/>
      <c r="P28" s="16">
        <f>'Таб 1'!I27</f>
        <v>0</v>
      </c>
    </row>
    <row r="29" spans="1:16" ht="16.5">
      <c r="A29" s="25"/>
      <c r="B29" s="22"/>
      <c r="C29" s="23"/>
      <c r="D29" s="22"/>
      <c r="E29" s="24"/>
      <c r="F29" s="15"/>
      <c r="G29" s="15"/>
      <c r="H29" s="15"/>
      <c r="I29" s="15"/>
      <c r="L29" s="30" t="s">
        <v>397</v>
      </c>
      <c r="M29" s="18"/>
      <c r="N29" s="18"/>
      <c r="O29" s="18"/>
      <c r="P29" s="19">
        <f>'Таб 1'!I24</f>
        <v>14</v>
      </c>
    </row>
    <row r="30" spans="1:16" ht="16.5">
      <c r="A30" s="25"/>
      <c r="B30" s="22"/>
      <c r="C30" s="23"/>
      <c r="D30" s="22"/>
      <c r="E30" s="24"/>
      <c r="F30" s="15"/>
      <c r="G30" s="15"/>
      <c r="H30" s="15"/>
      <c r="I30" s="15"/>
      <c r="L30" s="29" t="s">
        <v>398</v>
      </c>
      <c r="M30" s="15"/>
      <c r="N30" s="15"/>
      <c r="O30" s="15"/>
      <c r="P30" s="37">
        <f>'Таб 1'!J27</f>
        <v>0</v>
      </c>
    </row>
    <row r="31" spans="1:16" ht="17.25" thickBot="1">
      <c r="A31" s="25"/>
      <c r="B31" s="22"/>
      <c r="C31" s="23"/>
      <c r="D31" s="22"/>
      <c r="E31" s="24"/>
      <c r="F31" s="15"/>
      <c r="G31" s="15"/>
      <c r="H31" s="15"/>
      <c r="I31" s="15"/>
      <c r="L31" s="31" t="s">
        <v>397</v>
      </c>
      <c r="M31" s="27"/>
      <c r="N31" s="27"/>
      <c r="O31" s="27"/>
      <c r="P31" s="28">
        <f>'Таб 1'!J24</f>
        <v>14</v>
      </c>
    </row>
    <row r="32" spans="1:16" ht="16.5">
      <c r="A32" s="25"/>
      <c r="B32" s="22"/>
      <c r="C32" s="23"/>
      <c r="D32" s="22"/>
      <c r="E32" s="24"/>
      <c r="F32" s="15"/>
      <c r="G32" s="15"/>
      <c r="H32" s="15"/>
      <c r="I32" s="15"/>
      <c r="L32" s="29" t="s">
        <v>399</v>
      </c>
      <c r="M32" s="15"/>
      <c r="N32" s="15"/>
      <c r="O32" s="15"/>
      <c r="P32" s="16">
        <f>'Таб 1'!E28</f>
        <v>5</v>
      </c>
    </row>
    <row r="33" spans="1:16" ht="16.5">
      <c r="A33" s="25"/>
      <c r="B33" s="22"/>
      <c r="C33" s="23"/>
      <c r="D33" s="22"/>
      <c r="E33" s="24"/>
      <c r="F33" s="15"/>
      <c r="G33" s="15"/>
      <c r="H33" s="15"/>
      <c r="I33" s="15"/>
      <c r="L33" s="30" t="s">
        <v>397</v>
      </c>
      <c r="M33" s="18"/>
      <c r="N33" s="18"/>
      <c r="O33" s="18"/>
      <c r="P33" s="19">
        <f>'Таб 1'!E24</f>
        <v>9</v>
      </c>
    </row>
    <row r="34" spans="1:16" ht="16.5">
      <c r="A34" s="25"/>
      <c r="B34" s="22"/>
      <c r="C34" s="23"/>
      <c r="D34" s="22"/>
      <c r="E34" s="24"/>
      <c r="F34" s="15"/>
      <c r="G34" s="15"/>
      <c r="H34" s="15"/>
      <c r="I34" s="15"/>
      <c r="L34" s="29" t="s">
        <v>400</v>
      </c>
      <c r="M34" s="15"/>
      <c r="N34" s="15"/>
      <c r="O34" s="15"/>
      <c r="P34" s="16">
        <f>'Таб 1'!F28</f>
        <v>5</v>
      </c>
    </row>
    <row r="35" spans="1:16" ht="16.5">
      <c r="A35" s="25"/>
      <c r="B35" s="22"/>
      <c r="C35" s="23"/>
      <c r="D35" s="22"/>
      <c r="E35" s="24"/>
      <c r="F35" s="15"/>
      <c r="G35" s="15"/>
      <c r="H35" s="15"/>
      <c r="I35" s="15"/>
      <c r="L35" s="30" t="s">
        <v>397</v>
      </c>
      <c r="M35" s="18"/>
      <c r="N35" s="18"/>
      <c r="O35" s="18"/>
      <c r="P35" s="19">
        <f>'Таб 1'!F24</f>
        <v>10</v>
      </c>
    </row>
    <row r="36" spans="1:16" ht="16.5">
      <c r="A36" s="25"/>
      <c r="B36" s="22"/>
      <c r="C36" s="23"/>
      <c r="D36" s="22"/>
      <c r="E36" s="24"/>
      <c r="F36" s="15"/>
      <c r="G36" s="15"/>
      <c r="H36" s="15"/>
      <c r="I36" s="15"/>
      <c r="L36" s="29" t="s">
        <v>401</v>
      </c>
      <c r="M36" s="15"/>
      <c r="N36" s="15"/>
      <c r="O36" s="15"/>
      <c r="P36" s="16">
        <f>'Таб 1'!G28</f>
        <v>0</v>
      </c>
    </row>
    <row r="37" spans="1:16" ht="16.5">
      <c r="A37" s="25"/>
      <c r="B37" s="22"/>
      <c r="C37" s="23"/>
      <c r="D37" s="22"/>
      <c r="E37" s="24"/>
      <c r="F37" s="15"/>
      <c r="G37" s="15"/>
      <c r="H37" s="15"/>
      <c r="I37" s="15"/>
      <c r="L37" s="30" t="s">
        <v>397</v>
      </c>
      <c r="M37" s="18"/>
      <c r="N37" s="18"/>
      <c r="O37" s="18"/>
      <c r="P37" s="19">
        <f>'Таб 1'!G24</f>
        <v>1</v>
      </c>
    </row>
    <row r="38" spans="1:16" ht="16.5">
      <c r="A38" s="25"/>
      <c r="B38" s="22"/>
      <c r="C38" s="23"/>
      <c r="D38" s="22"/>
      <c r="E38" s="24"/>
      <c r="F38" s="15"/>
      <c r="G38" s="15"/>
      <c r="H38" s="15"/>
      <c r="I38" s="15"/>
      <c r="L38" s="29" t="s">
        <v>402</v>
      </c>
      <c r="M38" s="15"/>
      <c r="N38" s="15"/>
      <c r="O38" s="15"/>
      <c r="P38" s="16">
        <f>'Таб 1'!H28</f>
        <v>0</v>
      </c>
    </row>
    <row r="39" spans="1:16" ht="16.5">
      <c r="A39" s="25"/>
      <c r="B39" s="22"/>
      <c r="C39" s="23"/>
      <c r="D39" s="22"/>
      <c r="E39" s="24"/>
      <c r="F39" s="15"/>
      <c r="G39" s="15"/>
      <c r="H39" s="15"/>
      <c r="I39" s="15"/>
      <c r="L39" s="30" t="s">
        <v>397</v>
      </c>
      <c r="M39" s="18"/>
      <c r="N39" s="18"/>
      <c r="O39" s="18"/>
      <c r="P39" s="19">
        <f>'Таб 1'!H24</f>
        <v>1</v>
      </c>
    </row>
    <row r="40" spans="1:16" ht="16.5">
      <c r="A40" s="25"/>
      <c r="B40" s="22"/>
      <c r="C40" s="23"/>
      <c r="D40" s="22"/>
      <c r="E40" s="24"/>
      <c r="F40" s="15"/>
      <c r="G40" s="15"/>
      <c r="H40" s="15"/>
      <c r="I40" s="15"/>
      <c r="L40" s="29" t="s">
        <v>403</v>
      </c>
      <c r="M40" s="15"/>
      <c r="N40" s="15"/>
      <c r="O40" s="15"/>
      <c r="P40" s="16">
        <f>'Таб 1'!I28</f>
        <v>0</v>
      </c>
    </row>
    <row r="41" spans="1:16" ht="17.25" thickBot="1">
      <c r="A41" s="25"/>
      <c r="B41" s="22"/>
      <c r="C41" s="23"/>
      <c r="D41" s="22"/>
      <c r="E41" s="24"/>
      <c r="F41" s="15"/>
      <c r="G41" s="15"/>
      <c r="H41" s="15"/>
      <c r="I41" s="15"/>
      <c r="L41" s="31" t="s">
        <v>397</v>
      </c>
      <c r="M41" s="27"/>
      <c r="N41" s="27"/>
      <c r="O41" s="27"/>
      <c r="P41" s="28">
        <f>'Таб 1'!I24</f>
        <v>14</v>
      </c>
    </row>
    <row r="42" spans="1:16" ht="16.5">
      <c r="A42" s="25"/>
      <c r="B42" s="22"/>
      <c r="C42" s="23"/>
      <c r="D42" s="22"/>
      <c r="E42" s="24"/>
      <c r="F42" s="15"/>
      <c r="G42" s="15"/>
      <c r="H42" s="15"/>
      <c r="I42" s="15"/>
      <c r="L42" s="29" t="s">
        <v>657</v>
      </c>
      <c r="M42" s="15"/>
      <c r="N42" s="15"/>
      <c r="O42" s="15"/>
      <c r="P42" s="16">
        <f>'Таб 1'!J26</f>
        <v>0</v>
      </c>
    </row>
    <row r="43" spans="1:16" ht="16.5">
      <c r="A43" s="25"/>
      <c r="B43" s="22"/>
      <c r="C43" s="23"/>
      <c r="D43" s="22"/>
      <c r="E43" s="24"/>
      <c r="F43" s="15"/>
      <c r="G43" s="15"/>
      <c r="H43" s="15"/>
      <c r="I43" s="15"/>
      <c r="L43" s="30" t="s">
        <v>356</v>
      </c>
      <c r="M43" s="35"/>
      <c r="N43" s="35"/>
      <c r="O43" s="32"/>
      <c r="P43" s="19">
        <f>'Таб 1'!I26</f>
        <v>0</v>
      </c>
    </row>
    <row r="44" spans="1:16" ht="16.5">
      <c r="A44" s="25"/>
      <c r="B44" s="22"/>
      <c r="C44" s="23"/>
      <c r="D44" s="22"/>
      <c r="E44" s="24"/>
      <c r="F44" s="15"/>
      <c r="G44" s="15"/>
      <c r="H44" s="15"/>
      <c r="I44" s="15"/>
      <c r="L44" s="29" t="s">
        <v>404</v>
      </c>
      <c r="M44" s="15"/>
      <c r="N44" s="15"/>
      <c r="O44" s="15"/>
      <c r="P44" s="16">
        <f>'Таб 1'!J27</f>
        <v>0</v>
      </c>
    </row>
    <row r="45" spans="1:16" ht="17.25" thickBot="1">
      <c r="A45" s="25"/>
      <c r="B45" s="22"/>
      <c r="C45" s="23"/>
      <c r="D45" s="22"/>
      <c r="E45" s="24"/>
      <c r="F45" s="15"/>
      <c r="G45" s="15"/>
      <c r="H45" s="15"/>
      <c r="I45" s="15"/>
      <c r="L45" s="31" t="s">
        <v>356</v>
      </c>
      <c r="M45" s="33"/>
      <c r="N45" s="33"/>
      <c r="O45" s="34"/>
      <c r="P45" s="28">
        <f>'Таб 1'!I27</f>
        <v>0</v>
      </c>
    </row>
    <row r="46" spans="1:16" ht="16.5">
      <c r="A46" s="25"/>
      <c r="B46" s="22"/>
      <c r="C46" s="23"/>
      <c r="D46" s="22"/>
      <c r="E46" s="24"/>
      <c r="F46" s="15"/>
      <c r="G46" s="15"/>
      <c r="H46" s="15"/>
      <c r="I46" s="15"/>
      <c r="K46" s="13" t="s">
        <v>193</v>
      </c>
      <c r="L46" s="29" t="s">
        <v>194</v>
      </c>
      <c r="M46" s="38"/>
      <c r="N46" s="38"/>
      <c r="O46" s="20"/>
      <c r="P46" s="16">
        <f>SUM('Таб 1.1'!E7:H7)</f>
        <v>24</v>
      </c>
    </row>
    <row r="47" spans="1:16" ht="16.5">
      <c r="A47" s="25"/>
      <c r="B47" s="22"/>
      <c r="C47" s="23"/>
      <c r="D47" s="22"/>
      <c r="E47" s="24"/>
      <c r="F47" s="15"/>
      <c r="G47" s="15"/>
      <c r="H47" s="15"/>
      <c r="I47" s="15"/>
      <c r="L47" s="30" t="s">
        <v>510</v>
      </c>
      <c r="M47" s="35"/>
      <c r="N47" s="35"/>
      <c r="O47" s="18"/>
      <c r="P47" s="19">
        <f>'Таб 1.1'!D7</f>
        <v>24</v>
      </c>
    </row>
    <row r="48" spans="1:16" ht="16.5">
      <c r="A48" s="25"/>
      <c r="B48" s="22"/>
      <c r="C48" s="23"/>
      <c r="D48" s="22"/>
      <c r="E48" s="24"/>
      <c r="F48" s="15"/>
      <c r="G48" s="15"/>
      <c r="H48" s="15"/>
      <c r="I48" s="15"/>
      <c r="L48" s="29" t="s">
        <v>195</v>
      </c>
      <c r="M48" s="38"/>
      <c r="N48" s="38"/>
      <c r="O48" s="20"/>
      <c r="P48" s="16">
        <f>SUM('Таб 1.1'!E8:H8)</f>
        <v>0</v>
      </c>
    </row>
    <row r="49" spans="1:16" ht="16.5">
      <c r="A49" s="25"/>
      <c r="B49" s="22"/>
      <c r="C49" s="23"/>
      <c r="D49" s="22"/>
      <c r="E49" s="24"/>
      <c r="F49" s="15"/>
      <c r="G49" s="15"/>
      <c r="H49" s="15"/>
      <c r="I49" s="15"/>
      <c r="L49" s="30" t="s">
        <v>510</v>
      </c>
      <c r="M49" s="35"/>
      <c r="N49" s="35"/>
      <c r="O49" s="18"/>
      <c r="P49" s="19">
        <f>'Таб 1.1'!D8</f>
        <v>0</v>
      </c>
    </row>
    <row r="50" spans="1:16" ht="16.5">
      <c r="A50" s="25"/>
      <c r="B50" s="22"/>
      <c r="C50" s="23"/>
      <c r="D50" s="22"/>
      <c r="E50" s="24"/>
      <c r="F50" s="15"/>
      <c r="G50" s="15"/>
      <c r="H50" s="15"/>
      <c r="I50" s="15"/>
      <c r="L50" s="29" t="s">
        <v>196</v>
      </c>
      <c r="M50" s="38"/>
      <c r="N50" s="38"/>
      <c r="O50" s="20"/>
      <c r="P50" s="16">
        <f>SUM('Таб 1.1'!E9:H9)</f>
        <v>0</v>
      </c>
    </row>
    <row r="51" spans="1:16" ht="16.5">
      <c r="A51" s="25"/>
      <c r="B51" s="22"/>
      <c r="C51" s="23"/>
      <c r="D51" s="22"/>
      <c r="E51" s="24"/>
      <c r="F51" s="15"/>
      <c r="G51" s="15"/>
      <c r="H51" s="15"/>
      <c r="I51" s="15"/>
      <c r="L51" s="30" t="s">
        <v>510</v>
      </c>
      <c r="M51" s="35"/>
      <c r="N51" s="35"/>
      <c r="O51" s="18"/>
      <c r="P51" s="19">
        <f>'Таб 1.1'!D9</f>
        <v>0</v>
      </c>
    </row>
    <row r="52" spans="1:16" ht="16.5">
      <c r="A52" s="25"/>
      <c r="B52" s="22"/>
      <c r="C52" s="23"/>
      <c r="D52" s="22"/>
      <c r="E52" s="24"/>
      <c r="F52" s="15"/>
      <c r="G52" s="15"/>
      <c r="H52" s="15"/>
      <c r="I52" s="15"/>
      <c r="L52" s="29" t="s">
        <v>197</v>
      </c>
      <c r="M52" s="38"/>
      <c r="N52" s="38"/>
      <c r="O52" s="20"/>
      <c r="P52" s="16">
        <f>SUM('Таб 1.1'!E10:H10)</f>
        <v>24</v>
      </c>
    </row>
    <row r="53" spans="1:16" ht="16.5">
      <c r="A53" s="25"/>
      <c r="B53" s="22"/>
      <c r="C53" s="23"/>
      <c r="D53" s="22"/>
      <c r="E53" s="24"/>
      <c r="F53" s="15"/>
      <c r="G53" s="15"/>
      <c r="H53" s="15"/>
      <c r="I53" s="15"/>
      <c r="L53" s="30" t="s">
        <v>510</v>
      </c>
      <c r="M53" s="35"/>
      <c r="N53" s="35"/>
      <c r="O53" s="18"/>
      <c r="P53" s="19">
        <f>'Таб 1.1'!D10</f>
        <v>24</v>
      </c>
    </row>
    <row r="54" spans="1:16" ht="16.5">
      <c r="A54" s="25"/>
      <c r="B54" s="22"/>
      <c r="C54" s="23"/>
      <c r="D54" s="22"/>
      <c r="E54" s="24"/>
      <c r="F54" s="15"/>
      <c r="G54" s="15"/>
      <c r="H54" s="15"/>
      <c r="I54" s="15"/>
      <c r="L54" s="29" t="s">
        <v>198</v>
      </c>
      <c r="M54" s="38"/>
      <c r="N54" s="38"/>
      <c r="O54" s="20"/>
      <c r="P54" s="16">
        <f>SUM('Таб 1.1'!E11:H11)</f>
        <v>0</v>
      </c>
    </row>
    <row r="55" spans="1:16" ht="16.5">
      <c r="A55" s="25"/>
      <c r="B55" s="22"/>
      <c r="C55" s="23"/>
      <c r="D55" s="22"/>
      <c r="E55" s="24"/>
      <c r="F55" s="15"/>
      <c r="G55" s="15"/>
      <c r="H55" s="15"/>
      <c r="I55" s="15"/>
      <c r="L55" s="30" t="s">
        <v>510</v>
      </c>
      <c r="M55" s="35"/>
      <c r="N55" s="35"/>
      <c r="O55" s="18"/>
      <c r="P55" s="19">
        <f>'Таб 1.1'!D11</f>
        <v>0</v>
      </c>
    </row>
    <row r="56" spans="1:16" ht="16.5">
      <c r="A56" s="25"/>
      <c r="B56" s="22"/>
      <c r="C56" s="23"/>
      <c r="D56" s="22"/>
      <c r="E56" s="24"/>
      <c r="F56" s="15"/>
      <c r="G56" s="15"/>
      <c r="H56" s="15"/>
      <c r="I56" s="15"/>
      <c r="L56" s="29" t="s">
        <v>199</v>
      </c>
      <c r="M56" s="38"/>
      <c r="N56" s="38"/>
      <c r="O56" s="20"/>
      <c r="P56" s="16">
        <f>SUM('Таб 1.1'!E12:H12)</f>
        <v>0</v>
      </c>
    </row>
    <row r="57" spans="1:16" ht="16.5">
      <c r="A57" s="22"/>
      <c r="B57" s="22"/>
      <c r="C57" s="23"/>
      <c r="D57" s="22"/>
      <c r="E57" s="24"/>
      <c r="F57" s="15"/>
      <c r="G57" s="15"/>
      <c r="H57" s="15"/>
      <c r="I57" s="15"/>
      <c r="L57" s="30" t="s">
        <v>510</v>
      </c>
      <c r="M57" s="35"/>
      <c r="N57" s="35"/>
      <c r="O57" s="18"/>
      <c r="P57" s="19">
        <f>'Таб 1.1'!D12</f>
        <v>0</v>
      </c>
    </row>
    <row r="58" spans="1:16" ht="16.5">
      <c r="A58" s="22"/>
      <c r="B58" s="22"/>
      <c r="C58" s="23"/>
      <c r="D58" s="22"/>
      <c r="E58" s="24"/>
      <c r="F58" s="15"/>
      <c r="G58" s="15"/>
      <c r="H58" s="15"/>
      <c r="I58" s="15"/>
      <c r="L58" s="29" t="s">
        <v>200</v>
      </c>
      <c r="M58" s="38"/>
      <c r="N58" s="38"/>
      <c r="O58" s="20"/>
      <c r="P58" s="16">
        <f>SUM('Таб 1.1'!E13:H13)</f>
        <v>0</v>
      </c>
    </row>
    <row r="59" spans="1:16" ht="16.5">
      <c r="A59" s="22"/>
      <c r="B59" s="22"/>
      <c r="C59" s="23"/>
      <c r="D59" s="22"/>
      <c r="E59" s="24"/>
      <c r="F59" s="15"/>
      <c r="G59" s="15"/>
      <c r="H59" s="15"/>
      <c r="I59" s="15"/>
      <c r="L59" s="30" t="s">
        <v>510</v>
      </c>
      <c r="M59" s="35"/>
      <c r="N59" s="35"/>
      <c r="O59" s="18"/>
      <c r="P59" s="19">
        <f>'Таб 1.1'!D13</f>
        <v>0</v>
      </c>
    </row>
    <row r="60" spans="1:16" ht="16.5">
      <c r="A60" s="22"/>
      <c r="B60" s="22"/>
      <c r="C60" s="23"/>
      <c r="D60" s="22"/>
      <c r="E60" s="24"/>
      <c r="F60" s="15"/>
      <c r="G60" s="15"/>
      <c r="H60" s="15"/>
      <c r="I60" s="15"/>
      <c r="L60" s="29" t="s">
        <v>201</v>
      </c>
      <c r="M60" s="38"/>
      <c r="N60" s="38"/>
      <c r="O60" s="20"/>
      <c r="P60" s="16">
        <f>SUM('Таб 1.1'!E14:H14)</f>
        <v>24</v>
      </c>
    </row>
    <row r="61" spans="1:16" ht="13.5">
      <c r="A61" s="36"/>
      <c r="B61" s="36"/>
      <c r="C61" s="36"/>
      <c r="D61" s="36"/>
      <c r="E61" s="36"/>
      <c r="L61" s="30" t="s">
        <v>510</v>
      </c>
      <c r="M61" s="35"/>
      <c r="N61" s="35"/>
      <c r="O61" s="18"/>
      <c r="P61" s="19">
        <f>'Таб 1.1'!D14</f>
        <v>24</v>
      </c>
    </row>
    <row r="62" spans="1:16" ht="13.5">
      <c r="A62" s="36"/>
      <c r="B62" s="36"/>
      <c r="C62" s="36"/>
      <c r="D62" s="36"/>
      <c r="E62" s="36"/>
      <c r="L62" s="29" t="s">
        <v>202</v>
      </c>
      <c r="M62" s="38"/>
      <c r="N62" s="38"/>
      <c r="O62" s="20"/>
      <c r="P62" s="16">
        <f>SUM('Таб 1.1'!E15:H15)</f>
        <v>0</v>
      </c>
    </row>
    <row r="63" spans="1:16" ht="14.25" thickBot="1">
      <c r="A63" s="36"/>
      <c r="B63" s="36"/>
      <c r="C63" s="36"/>
      <c r="D63" s="36"/>
      <c r="E63" s="36"/>
      <c r="L63" s="31" t="s">
        <v>510</v>
      </c>
      <c r="M63" s="33"/>
      <c r="N63" s="33"/>
      <c r="O63" s="27"/>
      <c r="P63" s="28">
        <f>'Таб 1.1'!D15</f>
        <v>0</v>
      </c>
    </row>
    <row r="64" spans="1:16" ht="13.5">
      <c r="A64" s="36"/>
      <c r="B64" s="36"/>
      <c r="C64" s="36"/>
      <c r="D64" s="36"/>
      <c r="E64" s="36"/>
      <c r="L64" s="29" t="s">
        <v>203</v>
      </c>
      <c r="M64" s="38"/>
      <c r="N64" s="38"/>
      <c r="O64" s="20"/>
      <c r="P64" s="16">
        <f>SUM('Таб 1.1'!J7:M7)</f>
        <v>10</v>
      </c>
    </row>
    <row r="65" spans="1:16" ht="13.5">
      <c r="A65" s="36"/>
      <c r="B65" s="36"/>
      <c r="C65" s="36"/>
      <c r="D65" s="36"/>
      <c r="L65" s="30" t="s">
        <v>204</v>
      </c>
      <c r="M65" s="35"/>
      <c r="N65" s="35"/>
      <c r="O65" s="18"/>
      <c r="P65" s="19">
        <f>'Таб 1.1'!I7</f>
        <v>10</v>
      </c>
    </row>
    <row r="66" spans="12:16" ht="13.5">
      <c r="L66" s="29" t="s">
        <v>205</v>
      </c>
      <c r="M66" s="38"/>
      <c r="N66" s="38"/>
      <c r="O66" s="20"/>
      <c r="P66" s="16">
        <f>SUM('Таб 1.1'!J8:M8)</f>
        <v>0</v>
      </c>
    </row>
    <row r="67" spans="12:16" ht="13.5">
      <c r="L67" s="30" t="s">
        <v>204</v>
      </c>
      <c r="M67" s="35"/>
      <c r="N67" s="35"/>
      <c r="O67" s="18"/>
      <c r="P67" s="19">
        <f>'Таб 1.1'!I8</f>
        <v>0</v>
      </c>
    </row>
    <row r="68" spans="12:16" ht="13.5">
      <c r="L68" s="29" t="s">
        <v>206</v>
      </c>
      <c r="M68" s="38"/>
      <c r="N68" s="38"/>
      <c r="O68" s="20"/>
      <c r="P68" s="16">
        <f>SUM('Таб 1.1'!J9:M9)</f>
        <v>0</v>
      </c>
    </row>
    <row r="69" spans="12:16" ht="13.5">
      <c r="L69" s="30" t="s">
        <v>204</v>
      </c>
      <c r="M69" s="35"/>
      <c r="N69" s="35"/>
      <c r="O69" s="18"/>
      <c r="P69" s="19">
        <f>'Таб 1.1'!I9</f>
        <v>0</v>
      </c>
    </row>
    <row r="70" spans="12:16" ht="13.5">
      <c r="L70" s="29" t="s">
        <v>207</v>
      </c>
      <c r="M70" s="38"/>
      <c r="N70" s="38"/>
      <c r="O70" s="20"/>
      <c r="P70" s="16">
        <f>SUM('Таб 1.1'!J10:M10)</f>
        <v>10</v>
      </c>
    </row>
    <row r="71" spans="12:16" ht="13.5">
      <c r="L71" s="30" t="s">
        <v>204</v>
      </c>
      <c r="M71" s="35"/>
      <c r="N71" s="35"/>
      <c r="O71" s="18"/>
      <c r="P71" s="19">
        <f>'Таб 1.1'!I10</f>
        <v>10</v>
      </c>
    </row>
    <row r="72" spans="12:16" ht="13.5">
      <c r="L72" s="29" t="s">
        <v>220</v>
      </c>
      <c r="M72" s="38"/>
      <c r="N72" s="38"/>
      <c r="O72" s="20"/>
      <c r="P72" s="16">
        <f>SUM('Таб 1.1'!J11:M11)</f>
        <v>0</v>
      </c>
    </row>
    <row r="73" spans="12:16" ht="13.5">
      <c r="L73" s="30" t="s">
        <v>204</v>
      </c>
      <c r="M73" s="35"/>
      <c r="N73" s="35"/>
      <c r="O73" s="18"/>
      <c r="P73" s="19">
        <f>'Таб 1.1'!I11</f>
        <v>0</v>
      </c>
    </row>
    <row r="74" spans="12:16" ht="13.5">
      <c r="L74" s="29" t="s">
        <v>221</v>
      </c>
      <c r="M74" s="38"/>
      <c r="N74" s="38"/>
      <c r="O74" s="20"/>
      <c r="P74" s="16">
        <f>SUM('Таб 1.1'!J12:M12)</f>
        <v>0</v>
      </c>
    </row>
    <row r="75" spans="12:16" ht="13.5">
      <c r="L75" s="30" t="s">
        <v>204</v>
      </c>
      <c r="M75" s="35"/>
      <c r="N75" s="35"/>
      <c r="O75" s="18"/>
      <c r="P75" s="19">
        <f>'Таб 1.1'!I12</f>
        <v>0</v>
      </c>
    </row>
    <row r="76" spans="12:16" ht="13.5">
      <c r="L76" s="29" t="s">
        <v>222</v>
      </c>
      <c r="M76" s="38"/>
      <c r="N76" s="38"/>
      <c r="O76" s="20"/>
      <c r="P76" s="16">
        <f>SUM('Таб 1.1'!J13:M13)</f>
        <v>0</v>
      </c>
    </row>
    <row r="77" spans="12:16" ht="13.5">
      <c r="L77" s="30" t="s">
        <v>204</v>
      </c>
      <c r="M77" s="35"/>
      <c r="N77" s="35"/>
      <c r="O77" s="18"/>
      <c r="P77" s="19">
        <f>'Таб 1.1'!I13</f>
        <v>0</v>
      </c>
    </row>
    <row r="78" spans="12:16" ht="13.5">
      <c r="L78" s="29" t="s">
        <v>223</v>
      </c>
      <c r="M78" s="38"/>
      <c r="N78" s="38"/>
      <c r="O78" s="20"/>
      <c r="P78" s="16">
        <f>SUM('Таб 1.1'!J14:M14)</f>
        <v>10</v>
      </c>
    </row>
    <row r="79" spans="12:16" ht="13.5">
      <c r="L79" s="30" t="s">
        <v>204</v>
      </c>
      <c r="M79" s="35"/>
      <c r="N79" s="35"/>
      <c r="O79" s="18"/>
      <c r="P79" s="19">
        <f>'Таб 1.1'!I14</f>
        <v>10</v>
      </c>
    </row>
    <row r="80" spans="12:16" ht="13.5">
      <c r="L80" s="29" t="s">
        <v>224</v>
      </c>
      <c r="M80" s="38"/>
      <c r="N80" s="38"/>
      <c r="O80" s="20"/>
      <c r="P80" s="16">
        <f>SUM('Таб 1.1'!J15:M15)</f>
        <v>0</v>
      </c>
    </row>
    <row r="81" spans="12:16" ht="14.25" thickBot="1">
      <c r="L81" s="31" t="s">
        <v>204</v>
      </c>
      <c r="M81" s="33"/>
      <c r="N81" s="33"/>
      <c r="O81" s="27"/>
      <c r="P81" s="28">
        <f>'Таб 1.1'!I15</f>
        <v>0</v>
      </c>
    </row>
    <row r="82" spans="12:16" ht="13.5">
      <c r="L82" s="29" t="s">
        <v>225</v>
      </c>
      <c r="M82" s="38"/>
      <c r="N82" s="38"/>
      <c r="O82" s="20"/>
      <c r="P82" s="16">
        <f>SUM('Таб 1.1'!O7:R7)</f>
        <v>1</v>
      </c>
    </row>
    <row r="83" spans="12:16" ht="13.5">
      <c r="L83" s="30" t="s">
        <v>357</v>
      </c>
      <c r="M83" s="35"/>
      <c r="N83" s="35"/>
      <c r="O83" s="18"/>
      <c r="P83" s="19">
        <f>'Таб 1.1'!N7</f>
        <v>1</v>
      </c>
    </row>
    <row r="84" spans="12:16" ht="13.5">
      <c r="L84" s="29" t="s">
        <v>226</v>
      </c>
      <c r="M84" s="38"/>
      <c r="N84" s="38"/>
      <c r="O84" s="20"/>
      <c r="P84" s="16">
        <f>SUM('Таб 1.1'!O8:R8)</f>
        <v>0</v>
      </c>
    </row>
    <row r="85" spans="12:16" ht="13.5">
      <c r="L85" s="30" t="s">
        <v>357</v>
      </c>
      <c r="M85" s="35"/>
      <c r="N85" s="35"/>
      <c r="O85" s="18"/>
      <c r="P85" s="19">
        <f>'Таб 1.1'!N8</f>
        <v>0</v>
      </c>
    </row>
    <row r="86" spans="12:16" ht="13.5">
      <c r="L86" s="29" t="s">
        <v>227</v>
      </c>
      <c r="M86" s="38"/>
      <c r="N86" s="38"/>
      <c r="O86" s="20"/>
      <c r="P86" s="16">
        <f>SUM('Таб 1.1'!O9:R9)</f>
        <v>0</v>
      </c>
    </row>
    <row r="87" spans="12:16" ht="13.5">
      <c r="L87" s="30" t="s">
        <v>357</v>
      </c>
      <c r="M87" s="35"/>
      <c r="N87" s="35"/>
      <c r="O87" s="18"/>
      <c r="P87" s="19">
        <f>'Таб 1.1'!N9</f>
        <v>0</v>
      </c>
    </row>
    <row r="88" spans="12:16" ht="13.5">
      <c r="L88" s="29" t="s">
        <v>228</v>
      </c>
      <c r="M88" s="38"/>
      <c r="N88" s="38"/>
      <c r="O88" s="20"/>
      <c r="P88" s="16">
        <f>SUM('Таб 1.1'!O10:R10)</f>
        <v>1</v>
      </c>
    </row>
    <row r="89" spans="12:16" ht="13.5">
      <c r="L89" s="30" t="s">
        <v>357</v>
      </c>
      <c r="M89" s="35"/>
      <c r="N89" s="35"/>
      <c r="O89" s="18"/>
      <c r="P89" s="19">
        <f>'Таб 1.1'!N10</f>
        <v>1</v>
      </c>
    </row>
    <row r="90" spans="12:16" ht="13.5">
      <c r="L90" s="29" t="s">
        <v>229</v>
      </c>
      <c r="M90" s="38"/>
      <c r="N90" s="38"/>
      <c r="O90" s="20"/>
      <c r="P90" s="16">
        <f>SUM('Таб 1.1'!O11:R11)</f>
        <v>0</v>
      </c>
    </row>
    <row r="91" spans="12:16" ht="13.5">
      <c r="L91" s="30" t="s">
        <v>357</v>
      </c>
      <c r="M91" s="35"/>
      <c r="N91" s="35"/>
      <c r="O91" s="18"/>
      <c r="P91" s="19">
        <f>'Таб 1.1'!N11</f>
        <v>0</v>
      </c>
    </row>
    <row r="92" spans="12:16" ht="13.5">
      <c r="L92" s="29" t="s">
        <v>230</v>
      </c>
      <c r="M92" s="38"/>
      <c r="N92" s="38"/>
      <c r="O92" s="20"/>
      <c r="P92" s="16">
        <f>SUM('Таб 1.1'!O12:R12)</f>
        <v>0</v>
      </c>
    </row>
    <row r="93" spans="12:16" ht="13.5">
      <c r="L93" s="30" t="s">
        <v>357</v>
      </c>
      <c r="M93" s="35"/>
      <c r="N93" s="35"/>
      <c r="O93" s="18"/>
      <c r="P93" s="19">
        <f>'Таб 1.1'!N12</f>
        <v>0</v>
      </c>
    </row>
    <row r="94" spans="12:16" ht="13.5">
      <c r="L94" s="29" t="s">
        <v>231</v>
      </c>
      <c r="M94" s="38"/>
      <c r="N94" s="38"/>
      <c r="O94" s="20"/>
      <c r="P94" s="16">
        <f>SUM('Таб 1.1'!O13:R13)</f>
        <v>0</v>
      </c>
    </row>
    <row r="95" spans="12:16" ht="13.5">
      <c r="L95" s="30" t="s">
        <v>357</v>
      </c>
      <c r="M95" s="35"/>
      <c r="N95" s="35"/>
      <c r="O95" s="18"/>
      <c r="P95" s="19">
        <f>'Таб 1.1'!N13</f>
        <v>0</v>
      </c>
    </row>
    <row r="96" spans="12:16" ht="13.5">
      <c r="L96" s="29" t="s">
        <v>232</v>
      </c>
      <c r="M96" s="38"/>
      <c r="N96" s="38"/>
      <c r="O96" s="20"/>
      <c r="P96" s="16">
        <f>SUM('Таб 1.1'!O14:R14)</f>
        <v>1</v>
      </c>
    </row>
    <row r="97" spans="12:16" ht="13.5">
      <c r="L97" s="30" t="s">
        <v>357</v>
      </c>
      <c r="M97" s="35"/>
      <c r="N97" s="35"/>
      <c r="O97" s="18"/>
      <c r="P97" s="19">
        <f>'Таб 1.1'!N14</f>
        <v>1</v>
      </c>
    </row>
    <row r="98" spans="12:16" ht="13.5">
      <c r="L98" s="29" t="s">
        <v>233</v>
      </c>
      <c r="M98" s="38"/>
      <c r="N98" s="38"/>
      <c r="O98" s="20"/>
      <c r="P98" s="16">
        <f>SUM('Таб 1.1'!O15:R15)</f>
        <v>0</v>
      </c>
    </row>
    <row r="99" spans="12:16" ht="14.25" thickBot="1">
      <c r="L99" s="31" t="s">
        <v>357</v>
      </c>
      <c r="M99" s="33"/>
      <c r="N99" s="33"/>
      <c r="O99" s="27"/>
      <c r="P99" s="28">
        <f>'Таб 1.1'!N15</f>
        <v>0</v>
      </c>
    </row>
    <row r="100" spans="12:16" ht="13.5">
      <c r="L100" s="29" t="s">
        <v>234</v>
      </c>
      <c r="M100" s="38"/>
      <c r="N100" s="38"/>
      <c r="O100" s="20"/>
      <c r="P100" s="16">
        <f>SUM('Таб 1.1'!T7:W7)</f>
        <v>1</v>
      </c>
    </row>
    <row r="101" spans="12:16" ht="13.5">
      <c r="L101" s="30" t="s">
        <v>235</v>
      </c>
      <c r="M101" s="35"/>
      <c r="N101" s="35"/>
      <c r="O101" s="18"/>
      <c r="P101" s="19">
        <f>'Таб 1.1'!S7</f>
        <v>1</v>
      </c>
    </row>
    <row r="102" spans="12:16" ht="13.5">
      <c r="L102" s="29" t="s">
        <v>236</v>
      </c>
      <c r="M102" s="38"/>
      <c r="N102" s="38"/>
      <c r="O102" s="20"/>
      <c r="P102" s="16">
        <f>SUM('Таб 1.1'!T8:W8)</f>
        <v>0</v>
      </c>
    </row>
    <row r="103" spans="12:16" ht="13.5">
      <c r="L103" s="30" t="s">
        <v>235</v>
      </c>
      <c r="M103" s="35"/>
      <c r="N103" s="35"/>
      <c r="O103" s="18"/>
      <c r="P103" s="19">
        <f>'Таб 1.1'!S8</f>
        <v>0</v>
      </c>
    </row>
    <row r="104" spans="12:16" ht="13.5">
      <c r="L104" s="29" t="s">
        <v>237</v>
      </c>
      <c r="M104" s="38"/>
      <c r="N104" s="38"/>
      <c r="O104" s="20"/>
      <c r="P104" s="16">
        <f>SUM('Таб 1.1'!T9:W9)</f>
        <v>0</v>
      </c>
    </row>
    <row r="105" spans="12:16" ht="13.5">
      <c r="L105" s="30" t="s">
        <v>235</v>
      </c>
      <c r="M105" s="35"/>
      <c r="N105" s="35"/>
      <c r="O105" s="18"/>
      <c r="P105" s="19">
        <f>'Таб 1.1'!S9</f>
        <v>0</v>
      </c>
    </row>
    <row r="106" spans="12:16" ht="13.5">
      <c r="L106" s="29" t="s">
        <v>238</v>
      </c>
      <c r="M106" s="38"/>
      <c r="N106" s="38"/>
      <c r="O106" s="20"/>
      <c r="P106" s="16">
        <f>SUM('Таб 1.1'!T10:W10)</f>
        <v>1</v>
      </c>
    </row>
    <row r="107" spans="12:16" ht="13.5">
      <c r="L107" s="30" t="s">
        <v>235</v>
      </c>
      <c r="M107" s="35"/>
      <c r="N107" s="35"/>
      <c r="O107" s="18"/>
      <c r="P107" s="19">
        <f>'Таб 1.1'!S10</f>
        <v>1</v>
      </c>
    </row>
    <row r="108" spans="12:16" ht="13.5">
      <c r="L108" s="29" t="s">
        <v>239</v>
      </c>
      <c r="M108" s="38"/>
      <c r="N108" s="38"/>
      <c r="O108" s="20"/>
      <c r="P108" s="16">
        <f>SUM('Таб 1.1'!T11:W11)</f>
        <v>0</v>
      </c>
    </row>
    <row r="109" spans="12:16" ht="13.5">
      <c r="L109" s="30" t="s">
        <v>235</v>
      </c>
      <c r="M109" s="35"/>
      <c r="N109" s="35"/>
      <c r="O109" s="18"/>
      <c r="P109" s="19">
        <f>'Таб 1.1'!S11</f>
        <v>0</v>
      </c>
    </row>
    <row r="110" spans="12:16" ht="13.5">
      <c r="L110" s="29" t="s">
        <v>240</v>
      </c>
      <c r="M110" s="38"/>
      <c r="N110" s="38"/>
      <c r="O110" s="20"/>
      <c r="P110" s="16">
        <f>SUM('Таб 1.1'!T12:W12)</f>
        <v>0</v>
      </c>
    </row>
    <row r="111" spans="12:16" ht="13.5">
      <c r="L111" s="30" t="s">
        <v>235</v>
      </c>
      <c r="M111" s="35"/>
      <c r="N111" s="35"/>
      <c r="O111" s="18"/>
      <c r="P111" s="19">
        <f>'Таб 1.1'!S12</f>
        <v>0</v>
      </c>
    </row>
    <row r="112" spans="12:16" ht="13.5">
      <c r="L112" s="29" t="s">
        <v>241</v>
      </c>
      <c r="M112" s="38"/>
      <c r="N112" s="38"/>
      <c r="O112" s="20"/>
      <c r="P112" s="16">
        <f>SUM('Таб 1.1'!T13:W13)</f>
        <v>0</v>
      </c>
    </row>
    <row r="113" spans="12:16" ht="13.5">
      <c r="L113" s="30" t="s">
        <v>235</v>
      </c>
      <c r="M113" s="35"/>
      <c r="N113" s="35"/>
      <c r="O113" s="18"/>
      <c r="P113" s="19">
        <f>'Таб 1.1'!S13</f>
        <v>0</v>
      </c>
    </row>
    <row r="114" spans="12:16" ht="13.5">
      <c r="L114" s="29" t="s">
        <v>242</v>
      </c>
      <c r="M114" s="38"/>
      <c r="N114" s="38"/>
      <c r="O114" s="20"/>
      <c r="P114" s="16">
        <f>SUM('Таб 1.1'!T14:W14)</f>
        <v>1</v>
      </c>
    </row>
    <row r="115" spans="12:16" ht="13.5">
      <c r="L115" s="30" t="s">
        <v>235</v>
      </c>
      <c r="M115" s="35"/>
      <c r="N115" s="35"/>
      <c r="O115" s="18"/>
      <c r="P115" s="19">
        <f>'Таб 1.1'!S14</f>
        <v>1</v>
      </c>
    </row>
    <row r="116" spans="12:16" ht="13.5">
      <c r="L116" s="29" t="s">
        <v>243</v>
      </c>
      <c r="M116" s="38"/>
      <c r="N116" s="38"/>
      <c r="O116" s="20"/>
      <c r="P116" s="16">
        <f>SUM('Таб 1.1'!T15:W15)</f>
        <v>0</v>
      </c>
    </row>
    <row r="117" spans="12:16" ht="14.25" thickBot="1">
      <c r="L117" s="31" t="s">
        <v>235</v>
      </c>
      <c r="M117" s="33"/>
      <c r="N117" s="33"/>
      <c r="O117" s="27"/>
      <c r="P117" s="28">
        <f>'Таб 1.1'!S15</f>
        <v>0</v>
      </c>
    </row>
    <row r="118" spans="12:16" ht="13.5">
      <c r="L118" s="29" t="s">
        <v>244</v>
      </c>
      <c r="M118" s="38"/>
      <c r="N118" s="38"/>
      <c r="O118" s="20"/>
      <c r="P118" s="16">
        <f>'Таб 1.1'!D7</f>
        <v>24</v>
      </c>
    </row>
    <row r="119" spans="12:16" ht="13.5">
      <c r="L119" s="30" t="s">
        <v>245</v>
      </c>
      <c r="M119" s="35"/>
      <c r="N119" s="35"/>
      <c r="O119" s="18"/>
      <c r="P119" s="19">
        <f>'Таб 1.1'!D14</f>
        <v>24</v>
      </c>
    </row>
    <row r="120" spans="12:16" ht="13.5">
      <c r="L120" s="29" t="s">
        <v>246</v>
      </c>
      <c r="M120" s="38"/>
      <c r="N120" s="38"/>
      <c r="O120" s="20"/>
      <c r="P120" s="16">
        <f>'Таб 1.1'!E7</f>
        <v>24</v>
      </c>
    </row>
    <row r="121" spans="12:16" ht="13.5">
      <c r="L121" s="30" t="s">
        <v>245</v>
      </c>
      <c r="M121" s="35"/>
      <c r="N121" s="35"/>
      <c r="O121" s="18"/>
      <c r="P121" s="19">
        <f>'Таб 1.1'!E14</f>
        <v>24</v>
      </c>
    </row>
    <row r="122" spans="12:16" ht="13.5">
      <c r="L122" s="29" t="s">
        <v>247</v>
      </c>
      <c r="M122" s="38"/>
      <c r="N122" s="38"/>
      <c r="O122" s="20"/>
      <c r="P122" s="16">
        <f>'Таб 1.1'!F7</f>
        <v>0</v>
      </c>
    </row>
    <row r="123" spans="12:16" ht="13.5">
      <c r="L123" s="30" t="s">
        <v>245</v>
      </c>
      <c r="M123" s="35"/>
      <c r="N123" s="35"/>
      <c r="O123" s="18"/>
      <c r="P123" s="19">
        <f>'Таб 1.1'!F14</f>
        <v>0</v>
      </c>
    </row>
    <row r="124" spans="12:16" ht="13.5">
      <c r="L124" s="29" t="s">
        <v>248</v>
      </c>
      <c r="M124" s="38"/>
      <c r="N124" s="38"/>
      <c r="O124" s="20"/>
      <c r="P124" s="16">
        <f>'Таб 1.1'!G7</f>
        <v>0</v>
      </c>
    </row>
    <row r="125" spans="12:16" ht="13.5">
      <c r="L125" s="30" t="s">
        <v>245</v>
      </c>
      <c r="M125" s="35"/>
      <c r="N125" s="35"/>
      <c r="O125" s="18"/>
      <c r="P125" s="19">
        <f>'Таб 1.1'!G14</f>
        <v>0</v>
      </c>
    </row>
    <row r="126" spans="12:16" ht="13.5">
      <c r="L126" s="29" t="s">
        <v>249</v>
      </c>
      <c r="M126" s="38"/>
      <c r="N126" s="38"/>
      <c r="O126" s="20"/>
      <c r="P126" s="16">
        <f>'Таб 1.1'!H7</f>
        <v>0</v>
      </c>
    </row>
    <row r="127" spans="12:16" ht="13.5">
      <c r="L127" s="30" t="s">
        <v>245</v>
      </c>
      <c r="M127" s="35"/>
      <c r="N127" s="35"/>
      <c r="O127" s="18"/>
      <c r="P127" s="19">
        <f>'Таб 1.1'!H14</f>
        <v>0</v>
      </c>
    </row>
    <row r="128" spans="12:16" ht="13.5">
      <c r="L128" s="29" t="s">
        <v>250</v>
      </c>
      <c r="M128" s="38"/>
      <c r="N128" s="38"/>
      <c r="O128" s="20"/>
      <c r="P128" s="16">
        <f>'Таб 1.1'!I7</f>
        <v>10</v>
      </c>
    </row>
    <row r="129" spans="12:16" ht="13.5">
      <c r="L129" s="30" t="s">
        <v>245</v>
      </c>
      <c r="M129" s="35"/>
      <c r="N129" s="35"/>
      <c r="O129" s="18"/>
      <c r="P129" s="19">
        <f>'Таб 1.1'!I14</f>
        <v>10</v>
      </c>
    </row>
    <row r="130" spans="12:16" ht="13.5">
      <c r="L130" s="29" t="s">
        <v>251</v>
      </c>
      <c r="M130" s="38"/>
      <c r="N130" s="38"/>
      <c r="O130" s="20"/>
      <c r="P130" s="16">
        <f>'Таб 1.1'!J7</f>
        <v>10</v>
      </c>
    </row>
    <row r="131" spans="12:16" ht="13.5">
      <c r="L131" s="30" t="s">
        <v>245</v>
      </c>
      <c r="M131" s="35"/>
      <c r="N131" s="35"/>
      <c r="O131" s="18"/>
      <c r="P131" s="19">
        <f>'Таб 1.1'!J14</f>
        <v>10</v>
      </c>
    </row>
    <row r="132" spans="12:16" ht="13.5">
      <c r="L132" s="29" t="s">
        <v>252</v>
      </c>
      <c r="M132" s="38"/>
      <c r="N132" s="38"/>
      <c r="O132" s="20"/>
      <c r="P132" s="16">
        <f>'Таб 1.1'!K7</f>
        <v>0</v>
      </c>
    </row>
    <row r="133" spans="12:16" ht="13.5">
      <c r="L133" s="30" t="s">
        <v>245</v>
      </c>
      <c r="M133" s="35"/>
      <c r="N133" s="35"/>
      <c r="O133" s="18"/>
      <c r="P133" s="19">
        <f>'Таб 1.1'!K14</f>
        <v>0</v>
      </c>
    </row>
    <row r="134" spans="12:16" ht="13.5">
      <c r="L134" s="29" t="s">
        <v>253</v>
      </c>
      <c r="M134" s="38"/>
      <c r="N134" s="38"/>
      <c r="O134" s="20"/>
      <c r="P134" s="16">
        <f>'Таб 1.1'!L7</f>
        <v>0</v>
      </c>
    </row>
    <row r="135" spans="12:16" ht="13.5">
      <c r="L135" s="30" t="s">
        <v>245</v>
      </c>
      <c r="M135" s="35"/>
      <c r="N135" s="35"/>
      <c r="O135" s="18"/>
      <c r="P135" s="19">
        <f>'Таб 1.1'!L14</f>
        <v>0</v>
      </c>
    </row>
    <row r="136" spans="12:16" ht="13.5">
      <c r="L136" s="29" t="s">
        <v>254</v>
      </c>
      <c r="M136" s="38"/>
      <c r="N136" s="38"/>
      <c r="O136" s="20"/>
      <c r="P136" s="16">
        <f>'Таб 1.1'!M7</f>
        <v>0</v>
      </c>
    </row>
    <row r="137" spans="12:16" ht="13.5">
      <c r="L137" s="30" t="s">
        <v>245</v>
      </c>
      <c r="M137" s="35"/>
      <c r="N137" s="35"/>
      <c r="O137" s="18"/>
      <c r="P137" s="19">
        <f>'Таб 1.1'!M14</f>
        <v>0</v>
      </c>
    </row>
    <row r="138" spans="12:16" ht="13.5">
      <c r="L138" s="29" t="s">
        <v>255</v>
      </c>
      <c r="M138" s="38"/>
      <c r="N138" s="38"/>
      <c r="O138" s="20"/>
      <c r="P138" s="16">
        <f>'Таб 1.1'!N7</f>
        <v>1</v>
      </c>
    </row>
    <row r="139" spans="12:16" ht="13.5">
      <c r="L139" s="30" t="s">
        <v>245</v>
      </c>
      <c r="M139" s="35"/>
      <c r="N139" s="35"/>
      <c r="O139" s="18"/>
      <c r="P139" s="19">
        <f>'Таб 1.1'!N14</f>
        <v>1</v>
      </c>
    </row>
    <row r="140" spans="12:16" ht="13.5">
      <c r="L140" s="29" t="s">
        <v>256</v>
      </c>
      <c r="M140" s="38"/>
      <c r="N140" s="38"/>
      <c r="O140" s="20"/>
      <c r="P140" s="16">
        <f>'Таб 1.1'!O7</f>
        <v>1</v>
      </c>
    </row>
    <row r="141" spans="12:16" ht="13.5">
      <c r="L141" s="30" t="s">
        <v>245</v>
      </c>
      <c r="M141" s="35"/>
      <c r="N141" s="35"/>
      <c r="O141" s="18"/>
      <c r="P141" s="19">
        <f>'Таб 1.1'!O14</f>
        <v>1</v>
      </c>
    </row>
    <row r="142" spans="12:16" ht="13.5">
      <c r="L142" s="29" t="s">
        <v>257</v>
      </c>
      <c r="M142" s="38"/>
      <c r="N142" s="38"/>
      <c r="O142" s="20"/>
      <c r="P142" s="16">
        <f>'Таб 1.1'!P7</f>
        <v>0</v>
      </c>
    </row>
    <row r="143" spans="12:16" ht="13.5">
      <c r="L143" s="30" t="s">
        <v>245</v>
      </c>
      <c r="M143" s="35"/>
      <c r="N143" s="35"/>
      <c r="O143" s="18"/>
      <c r="P143" s="19">
        <f>'Таб 1.1'!P14</f>
        <v>0</v>
      </c>
    </row>
    <row r="144" spans="12:16" ht="13.5">
      <c r="L144" s="29" t="s">
        <v>258</v>
      </c>
      <c r="M144" s="38"/>
      <c r="N144" s="38"/>
      <c r="O144" s="20"/>
      <c r="P144" s="16">
        <f>'Таб 1.1'!Q7</f>
        <v>0</v>
      </c>
    </row>
    <row r="145" spans="12:16" ht="13.5">
      <c r="L145" s="30" t="s">
        <v>245</v>
      </c>
      <c r="M145" s="35"/>
      <c r="N145" s="35"/>
      <c r="O145" s="18"/>
      <c r="P145" s="19">
        <f>'Таб 1.1'!Q14</f>
        <v>0</v>
      </c>
    </row>
    <row r="146" spans="12:16" ht="13.5">
      <c r="L146" s="29" t="s">
        <v>259</v>
      </c>
      <c r="M146" s="38"/>
      <c r="N146" s="38"/>
      <c r="O146" s="20"/>
      <c r="P146" s="16">
        <f>'Таб 1.1'!R7</f>
        <v>0</v>
      </c>
    </row>
    <row r="147" spans="12:16" ht="13.5">
      <c r="L147" s="30" t="s">
        <v>245</v>
      </c>
      <c r="M147" s="35"/>
      <c r="N147" s="35"/>
      <c r="O147" s="18"/>
      <c r="P147" s="19">
        <f>'Таб 1.1'!R14</f>
        <v>0</v>
      </c>
    </row>
    <row r="148" spans="12:16" ht="13.5">
      <c r="L148" s="29" t="s">
        <v>260</v>
      </c>
      <c r="M148" s="38"/>
      <c r="N148" s="38"/>
      <c r="O148" s="20"/>
      <c r="P148" s="16">
        <f>'Таб 1.1'!S7</f>
        <v>1</v>
      </c>
    </row>
    <row r="149" spans="12:16" ht="13.5">
      <c r="L149" s="30" t="s">
        <v>245</v>
      </c>
      <c r="M149" s="35"/>
      <c r="N149" s="35"/>
      <c r="O149" s="18"/>
      <c r="P149" s="19">
        <f>'Таб 1.1'!S14</f>
        <v>1</v>
      </c>
    </row>
    <row r="150" spans="12:16" ht="13.5">
      <c r="L150" s="29" t="s">
        <v>261</v>
      </c>
      <c r="M150" s="38"/>
      <c r="N150" s="38"/>
      <c r="O150" s="20"/>
      <c r="P150" s="16">
        <f>'Таб 1.1'!T7</f>
        <v>1</v>
      </c>
    </row>
    <row r="151" spans="12:16" ht="13.5">
      <c r="L151" s="30" t="s">
        <v>245</v>
      </c>
      <c r="M151" s="35"/>
      <c r="N151" s="35"/>
      <c r="O151" s="18"/>
      <c r="P151" s="19">
        <f>'Таб 1.1'!T14</f>
        <v>1</v>
      </c>
    </row>
    <row r="152" spans="12:16" ht="13.5">
      <c r="L152" s="29" t="s">
        <v>262</v>
      </c>
      <c r="M152" s="38"/>
      <c r="N152" s="38"/>
      <c r="O152" s="20"/>
      <c r="P152" s="16">
        <f>'Таб 1.1'!U7</f>
        <v>0</v>
      </c>
    </row>
    <row r="153" spans="12:16" ht="13.5">
      <c r="L153" s="30" t="s">
        <v>245</v>
      </c>
      <c r="M153" s="35"/>
      <c r="N153" s="35"/>
      <c r="O153" s="18"/>
      <c r="P153" s="19">
        <f>'Таб 1.1'!U14</f>
        <v>0</v>
      </c>
    </row>
    <row r="154" spans="12:16" ht="13.5">
      <c r="L154" s="29" t="s">
        <v>263</v>
      </c>
      <c r="M154" s="38"/>
      <c r="N154" s="38"/>
      <c r="O154" s="20"/>
      <c r="P154" s="16">
        <f>'Таб 1.1'!V7</f>
        <v>0</v>
      </c>
    </row>
    <row r="155" spans="12:16" ht="13.5">
      <c r="L155" s="30" t="s">
        <v>245</v>
      </c>
      <c r="M155" s="35"/>
      <c r="N155" s="35"/>
      <c r="O155" s="18"/>
      <c r="P155" s="19">
        <f>'Таб 1.1'!V14</f>
        <v>0</v>
      </c>
    </row>
    <row r="156" spans="12:16" ht="13.5">
      <c r="L156" s="29" t="s">
        <v>264</v>
      </c>
      <c r="M156" s="38"/>
      <c r="N156" s="38"/>
      <c r="O156" s="20"/>
      <c r="P156" s="16">
        <f>'Таб 1.1'!W7</f>
        <v>0</v>
      </c>
    </row>
    <row r="157" spans="12:16" ht="13.5">
      <c r="L157" s="30" t="s">
        <v>245</v>
      </c>
      <c r="M157" s="35"/>
      <c r="N157" s="35"/>
      <c r="O157" s="18"/>
      <c r="P157" s="19">
        <f>'Таб 1.1'!W14</f>
        <v>0</v>
      </c>
    </row>
    <row r="158" spans="12:16" ht="13.5">
      <c r="L158" s="29" t="s">
        <v>265</v>
      </c>
      <c r="M158" s="38"/>
      <c r="N158" s="38"/>
      <c r="O158" s="20"/>
      <c r="P158" s="16">
        <f>'Таб 1.1'!X7</f>
        <v>0</v>
      </c>
    </row>
    <row r="159" spans="12:16" ht="13.5">
      <c r="L159" s="30" t="s">
        <v>245</v>
      </c>
      <c r="M159" s="35"/>
      <c r="N159" s="35"/>
      <c r="O159" s="18"/>
      <c r="P159" s="19">
        <f>'Таб 1.1'!X14</f>
        <v>0</v>
      </c>
    </row>
    <row r="160" spans="12:16" ht="13.5">
      <c r="L160" s="29" t="s">
        <v>266</v>
      </c>
      <c r="M160" s="38"/>
      <c r="N160" s="38"/>
      <c r="O160" s="20"/>
      <c r="P160" s="16">
        <f>'Таб 1.1'!Y7</f>
        <v>4</v>
      </c>
    </row>
    <row r="161" spans="12:16" ht="13.5">
      <c r="L161" s="30" t="s">
        <v>245</v>
      </c>
      <c r="M161" s="35"/>
      <c r="N161" s="35"/>
      <c r="O161" s="18"/>
      <c r="P161" s="19">
        <f>'Таб 1.1'!Y14</f>
        <v>4</v>
      </c>
    </row>
    <row r="162" spans="12:16" ht="13.5">
      <c r="L162" s="29" t="s">
        <v>267</v>
      </c>
      <c r="M162" s="38"/>
      <c r="N162" s="38"/>
      <c r="O162" s="20"/>
      <c r="P162" s="16">
        <f>'Таб 1.1'!Z7</f>
        <v>0</v>
      </c>
    </row>
    <row r="163" spans="12:16" ht="14.25" thickBot="1">
      <c r="L163" s="31" t="s">
        <v>245</v>
      </c>
      <c r="M163" s="33"/>
      <c r="N163" s="33"/>
      <c r="O163" s="27"/>
      <c r="P163" s="28">
        <f>'Таб 1.1'!Z14</f>
        <v>0</v>
      </c>
    </row>
    <row r="164" spans="12:16" ht="13.5">
      <c r="L164" s="29" t="s">
        <v>268</v>
      </c>
      <c r="M164" s="38"/>
      <c r="N164" s="38"/>
      <c r="O164" s="20"/>
      <c r="P164" s="16">
        <f>'Таб 1.1'!D15</f>
        <v>0</v>
      </c>
    </row>
    <row r="165" spans="12:16" ht="13.5">
      <c r="L165" s="30" t="s">
        <v>245</v>
      </c>
      <c r="M165" s="35"/>
      <c r="N165" s="35"/>
      <c r="O165" s="18"/>
      <c r="P165" s="19">
        <f>'Таб 1.1'!D14</f>
        <v>24</v>
      </c>
    </row>
    <row r="166" spans="12:16" ht="13.5">
      <c r="L166" s="29" t="s">
        <v>269</v>
      </c>
      <c r="M166" s="38"/>
      <c r="N166" s="38"/>
      <c r="O166" s="20"/>
      <c r="P166" s="16">
        <f>'Таб 1.1'!E15</f>
        <v>0</v>
      </c>
    </row>
    <row r="167" spans="12:16" ht="13.5">
      <c r="L167" s="30" t="s">
        <v>245</v>
      </c>
      <c r="M167" s="35"/>
      <c r="N167" s="35"/>
      <c r="O167" s="18"/>
      <c r="P167" s="19">
        <f>'Таб 1.1'!E14</f>
        <v>24</v>
      </c>
    </row>
    <row r="168" spans="12:16" ht="13.5">
      <c r="L168" s="29" t="s">
        <v>270</v>
      </c>
      <c r="M168" s="38"/>
      <c r="N168" s="38"/>
      <c r="O168" s="20"/>
      <c r="P168" s="16">
        <f>'Таб 1.1'!F15</f>
        <v>0</v>
      </c>
    </row>
    <row r="169" spans="12:16" ht="13.5">
      <c r="L169" s="30" t="s">
        <v>245</v>
      </c>
      <c r="M169" s="35"/>
      <c r="N169" s="35"/>
      <c r="O169" s="18"/>
      <c r="P169" s="19">
        <f>'Таб 1.1'!F14</f>
        <v>0</v>
      </c>
    </row>
    <row r="170" spans="12:16" ht="13.5">
      <c r="L170" s="29" t="s">
        <v>271</v>
      </c>
      <c r="M170" s="38"/>
      <c r="N170" s="38"/>
      <c r="O170" s="20"/>
      <c r="P170" s="16">
        <f>'Таб 1.1'!G15</f>
        <v>0</v>
      </c>
    </row>
    <row r="171" spans="12:16" ht="13.5">
      <c r="L171" s="30" t="s">
        <v>245</v>
      </c>
      <c r="M171" s="35"/>
      <c r="N171" s="35"/>
      <c r="O171" s="18"/>
      <c r="P171" s="19">
        <f>'Таб 1.1'!G14</f>
        <v>0</v>
      </c>
    </row>
    <row r="172" spans="12:16" ht="13.5">
      <c r="L172" s="29" t="s">
        <v>272</v>
      </c>
      <c r="M172" s="38"/>
      <c r="N172" s="38"/>
      <c r="O172" s="20"/>
      <c r="P172" s="16">
        <f>'Таб 1.1'!H15</f>
        <v>0</v>
      </c>
    </row>
    <row r="173" spans="12:16" ht="13.5">
      <c r="L173" s="30" t="s">
        <v>245</v>
      </c>
      <c r="M173" s="35"/>
      <c r="N173" s="35"/>
      <c r="O173" s="18"/>
      <c r="P173" s="19">
        <f>'Таб 1.1'!H14</f>
        <v>0</v>
      </c>
    </row>
    <row r="174" spans="12:16" ht="13.5">
      <c r="L174" s="29" t="s">
        <v>273</v>
      </c>
      <c r="M174" s="38"/>
      <c r="N174" s="38"/>
      <c r="O174" s="20"/>
      <c r="P174" s="16">
        <f>'Таб 1.1'!I15</f>
        <v>0</v>
      </c>
    </row>
    <row r="175" spans="12:16" ht="13.5">
      <c r="L175" s="30" t="s">
        <v>245</v>
      </c>
      <c r="M175" s="35"/>
      <c r="N175" s="35"/>
      <c r="O175" s="18"/>
      <c r="P175" s="19">
        <f>'Таб 1.1'!I14</f>
        <v>10</v>
      </c>
    </row>
    <row r="176" spans="12:16" ht="13.5">
      <c r="L176" s="29" t="s">
        <v>274</v>
      </c>
      <c r="M176" s="38"/>
      <c r="N176" s="38"/>
      <c r="O176" s="20"/>
      <c r="P176" s="16">
        <f>'Таб 1.1'!J15</f>
        <v>0</v>
      </c>
    </row>
    <row r="177" spans="12:16" ht="13.5">
      <c r="L177" s="30" t="s">
        <v>245</v>
      </c>
      <c r="M177" s="35"/>
      <c r="N177" s="35"/>
      <c r="O177" s="18"/>
      <c r="P177" s="19">
        <f>'Таб 1.1'!J14</f>
        <v>10</v>
      </c>
    </row>
    <row r="178" spans="12:16" ht="13.5">
      <c r="L178" s="29" t="s">
        <v>275</v>
      </c>
      <c r="M178" s="38"/>
      <c r="N178" s="38"/>
      <c r="O178" s="20"/>
      <c r="P178" s="16">
        <f>'Таб 1.1'!K15</f>
        <v>0</v>
      </c>
    </row>
    <row r="179" spans="12:16" ht="13.5">
      <c r="L179" s="30" t="s">
        <v>245</v>
      </c>
      <c r="M179" s="35"/>
      <c r="N179" s="35"/>
      <c r="O179" s="18"/>
      <c r="P179" s="19">
        <f>'Таб 1.1'!K14</f>
        <v>0</v>
      </c>
    </row>
    <row r="180" spans="12:16" ht="13.5">
      <c r="L180" s="29" t="s">
        <v>276</v>
      </c>
      <c r="M180" s="38"/>
      <c r="N180" s="38"/>
      <c r="O180" s="20"/>
      <c r="P180" s="16">
        <f>'Таб 1.1'!L15</f>
        <v>0</v>
      </c>
    </row>
    <row r="181" spans="12:16" ht="13.5">
      <c r="L181" s="30" t="s">
        <v>245</v>
      </c>
      <c r="M181" s="35"/>
      <c r="N181" s="35"/>
      <c r="O181" s="18"/>
      <c r="P181" s="19">
        <f>'Таб 1.1'!L14</f>
        <v>0</v>
      </c>
    </row>
    <row r="182" spans="12:16" ht="13.5">
      <c r="L182" s="29" t="s">
        <v>277</v>
      </c>
      <c r="M182" s="38"/>
      <c r="N182" s="38"/>
      <c r="O182" s="20"/>
      <c r="P182" s="16">
        <f>'Таб 1.1'!M15</f>
        <v>0</v>
      </c>
    </row>
    <row r="183" spans="12:16" ht="13.5">
      <c r="L183" s="30" t="s">
        <v>245</v>
      </c>
      <c r="M183" s="35"/>
      <c r="N183" s="35"/>
      <c r="O183" s="18"/>
      <c r="P183" s="19">
        <f>'Таб 1.1'!M14</f>
        <v>0</v>
      </c>
    </row>
    <row r="184" spans="12:16" ht="13.5">
      <c r="L184" s="29" t="s">
        <v>278</v>
      </c>
      <c r="M184" s="38"/>
      <c r="N184" s="38"/>
      <c r="O184" s="20"/>
      <c r="P184" s="16">
        <f>'Таб 1.1'!N15</f>
        <v>0</v>
      </c>
    </row>
    <row r="185" spans="12:16" ht="13.5">
      <c r="L185" s="30" t="s">
        <v>245</v>
      </c>
      <c r="M185" s="35"/>
      <c r="N185" s="35"/>
      <c r="O185" s="18"/>
      <c r="P185" s="19">
        <f>'Таб 1.1'!N14</f>
        <v>1</v>
      </c>
    </row>
    <row r="186" spans="12:16" ht="13.5">
      <c r="L186" s="29" t="s">
        <v>279</v>
      </c>
      <c r="M186" s="38"/>
      <c r="N186" s="38"/>
      <c r="O186" s="20"/>
      <c r="P186" s="16">
        <f>'Таб 1.1'!O15</f>
        <v>0</v>
      </c>
    </row>
    <row r="187" spans="12:16" ht="13.5">
      <c r="L187" s="30" t="s">
        <v>245</v>
      </c>
      <c r="M187" s="35"/>
      <c r="N187" s="35"/>
      <c r="O187" s="18"/>
      <c r="P187" s="19">
        <f>'Таб 1.1'!O14</f>
        <v>1</v>
      </c>
    </row>
    <row r="188" spans="12:16" ht="13.5">
      <c r="L188" s="29" t="s">
        <v>280</v>
      </c>
      <c r="M188" s="38"/>
      <c r="N188" s="38"/>
      <c r="O188" s="20"/>
      <c r="P188" s="16">
        <f>'Таб 1.1'!P15</f>
        <v>0</v>
      </c>
    </row>
    <row r="189" spans="12:16" ht="13.5">
      <c r="L189" s="30" t="s">
        <v>245</v>
      </c>
      <c r="M189" s="35"/>
      <c r="N189" s="35"/>
      <c r="O189" s="18"/>
      <c r="P189" s="19">
        <f>'Таб 1.1'!P14</f>
        <v>0</v>
      </c>
    </row>
    <row r="190" spans="12:16" ht="13.5">
      <c r="L190" s="29" t="s">
        <v>281</v>
      </c>
      <c r="M190" s="38"/>
      <c r="N190" s="38"/>
      <c r="O190" s="20"/>
      <c r="P190" s="16">
        <f>'Таб 1.1'!Q15</f>
        <v>0</v>
      </c>
    </row>
    <row r="191" spans="12:16" ht="13.5">
      <c r="L191" s="30" t="s">
        <v>245</v>
      </c>
      <c r="M191" s="35"/>
      <c r="N191" s="35"/>
      <c r="O191" s="18"/>
      <c r="P191" s="19">
        <f>'Таб 1.1'!Q14</f>
        <v>0</v>
      </c>
    </row>
    <row r="192" spans="12:16" ht="13.5">
      <c r="L192" s="29" t="s">
        <v>282</v>
      </c>
      <c r="M192" s="38"/>
      <c r="N192" s="38"/>
      <c r="O192" s="20"/>
      <c r="P192" s="16">
        <f>'Таб 1.1'!R15</f>
        <v>0</v>
      </c>
    </row>
    <row r="193" spans="12:16" ht="13.5">
      <c r="L193" s="30" t="s">
        <v>245</v>
      </c>
      <c r="M193" s="35"/>
      <c r="N193" s="35"/>
      <c r="O193" s="18"/>
      <c r="P193" s="19">
        <f>'Таб 1.1'!R14</f>
        <v>0</v>
      </c>
    </row>
    <row r="194" spans="12:16" ht="13.5">
      <c r="L194" s="29" t="s">
        <v>283</v>
      </c>
      <c r="M194" s="38"/>
      <c r="N194" s="38"/>
      <c r="O194" s="20"/>
      <c r="P194" s="16">
        <f>'Таб 1.1'!S15</f>
        <v>0</v>
      </c>
    </row>
    <row r="195" spans="12:16" ht="13.5">
      <c r="L195" s="30" t="s">
        <v>245</v>
      </c>
      <c r="M195" s="35"/>
      <c r="N195" s="35"/>
      <c r="O195" s="18"/>
      <c r="P195" s="19">
        <f>'Таб 1.1'!S14</f>
        <v>1</v>
      </c>
    </row>
    <row r="196" spans="12:16" ht="13.5">
      <c r="L196" s="29" t="s">
        <v>284</v>
      </c>
      <c r="M196" s="38"/>
      <c r="N196" s="38"/>
      <c r="O196" s="20"/>
      <c r="P196" s="16">
        <f>'Таб 1.1'!T15</f>
        <v>0</v>
      </c>
    </row>
    <row r="197" spans="12:16" ht="13.5">
      <c r="L197" s="30" t="s">
        <v>245</v>
      </c>
      <c r="M197" s="35"/>
      <c r="N197" s="35"/>
      <c r="O197" s="18"/>
      <c r="P197" s="19">
        <f>'Таб 1.1'!T14</f>
        <v>1</v>
      </c>
    </row>
    <row r="198" spans="12:16" ht="13.5">
      <c r="L198" s="29" t="s">
        <v>285</v>
      </c>
      <c r="M198" s="38"/>
      <c r="N198" s="38"/>
      <c r="O198" s="20"/>
      <c r="P198" s="16">
        <f>'Таб 1.1'!U15</f>
        <v>0</v>
      </c>
    </row>
    <row r="199" spans="12:16" ht="13.5">
      <c r="L199" s="30" t="s">
        <v>245</v>
      </c>
      <c r="M199" s="35"/>
      <c r="N199" s="35"/>
      <c r="O199" s="18"/>
      <c r="P199" s="19">
        <f>'Таб 1.1'!U14</f>
        <v>0</v>
      </c>
    </row>
    <row r="200" spans="12:16" ht="13.5">
      <c r="L200" s="29" t="s">
        <v>286</v>
      </c>
      <c r="M200" s="38"/>
      <c r="N200" s="38"/>
      <c r="O200" s="20"/>
      <c r="P200" s="16">
        <f>'Таб 1.1'!V15</f>
        <v>0</v>
      </c>
    </row>
    <row r="201" spans="12:16" ht="13.5">
      <c r="L201" s="30" t="s">
        <v>245</v>
      </c>
      <c r="M201" s="35"/>
      <c r="N201" s="35"/>
      <c r="O201" s="18"/>
      <c r="P201" s="19">
        <f>'Таб 1.1'!V14</f>
        <v>0</v>
      </c>
    </row>
    <row r="202" spans="12:16" ht="13.5">
      <c r="L202" s="29" t="s">
        <v>287</v>
      </c>
      <c r="M202" s="38"/>
      <c r="N202" s="38"/>
      <c r="O202" s="20"/>
      <c r="P202" s="16">
        <f>'Таб 1.1'!W15</f>
        <v>0</v>
      </c>
    </row>
    <row r="203" spans="12:16" ht="13.5">
      <c r="L203" s="30" t="s">
        <v>245</v>
      </c>
      <c r="M203" s="35"/>
      <c r="N203" s="35"/>
      <c r="O203" s="18"/>
      <c r="P203" s="19">
        <f>'Таб 1.1'!W14</f>
        <v>0</v>
      </c>
    </row>
    <row r="204" spans="12:16" ht="13.5">
      <c r="L204" s="29" t="s">
        <v>288</v>
      </c>
      <c r="M204" s="38"/>
      <c r="N204" s="38"/>
      <c r="O204" s="20"/>
      <c r="P204" s="16">
        <f>'Таб 1.1'!X15</f>
        <v>0</v>
      </c>
    </row>
    <row r="205" spans="12:16" ht="13.5">
      <c r="L205" s="30" t="s">
        <v>245</v>
      </c>
      <c r="M205" s="35"/>
      <c r="N205" s="35"/>
      <c r="O205" s="18"/>
      <c r="P205" s="19">
        <f>'Таб 1.1'!X14</f>
        <v>0</v>
      </c>
    </row>
    <row r="206" spans="12:16" ht="13.5">
      <c r="L206" s="29" t="s">
        <v>289</v>
      </c>
      <c r="M206" s="38"/>
      <c r="N206" s="38"/>
      <c r="O206" s="20"/>
      <c r="P206" s="16">
        <f>'Таб 1.1'!Y15</f>
        <v>0</v>
      </c>
    </row>
    <row r="207" spans="12:16" ht="13.5">
      <c r="L207" s="30" t="s">
        <v>245</v>
      </c>
      <c r="M207" s="35"/>
      <c r="N207" s="35"/>
      <c r="O207" s="18"/>
      <c r="P207" s="19">
        <f>'Таб 1.1'!Y14</f>
        <v>4</v>
      </c>
    </row>
    <row r="208" spans="12:16" ht="13.5">
      <c r="L208" s="29" t="s">
        <v>290</v>
      </c>
      <c r="M208" s="38"/>
      <c r="N208" s="38"/>
      <c r="O208" s="20"/>
      <c r="P208" s="37">
        <f>'Таб 1.1'!Z15</f>
        <v>0</v>
      </c>
    </row>
    <row r="209" spans="12:16" ht="14.25" thickBot="1">
      <c r="L209" s="31" t="s">
        <v>245</v>
      </c>
      <c r="M209" s="33"/>
      <c r="N209" s="33"/>
      <c r="O209" s="27"/>
      <c r="P209" s="28">
        <f>'Таб 1.1'!Z14</f>
        <v>0</v>
      </c>
    </row>
    <row r="210" spans="12:16" ht="12.75">
      <c r="L210" s="14" t="s">
        <v>117</v>
      </c>
      <c r="M210" s="15"/>
      <c r="N210" s="15"/>
      <c r="O210" s="15"/>
      <c r="P210" s="16">
        <f>'Таблиця 1'!E6+'Таблиця 1'!E18+'Таблиця 1'!E30+'Таб 1'!E13+'Таб 1'!E23</f>
        <v>9</v>
      </c>
    </row>
    <row r="211" spans="12:16" ht="12.75">
      <c r="L211" s="17" t="s">
        <v>405</v>
      </c>
      <c r="M211" s="18"/>
      <c r="N211" s="18"/>
      <c r="O211" s="18"/>
      <c r="P211" s="19">
        <f>'Таб 1'!E24</f>
        <v>9</v>
      </c>
    </row>
    <row r="212" spans="12:16" ht="12.75">
      <c r="L212" s="14" t="s">
        <v>118</v>
      </c>
      <c r="M212" s="15"/>
      <c r="N212" s="15"/>
      <c r="O212" s="15"/>
      <c r="P212" s="16">
        <f>'Таблиця 1'!F6+'Таблиця 1'!F18+'Таблиця 1'!F30+'Таб 1'!F13+'Таб 1'!F23</f>
        <v>10</v>
      </c>
    </row>
    <row r="213" spans="12:16" ht="12.75">
      <c r="L213" s="17" t="s">
        <v>405</v>
      </c>
      <c r="M213" s="18"/>
      <c r="N213" s="18"/>
      <c r="O213" s="18"/>
      <c r="P213" s="19">
        <f>'Таб 1'!F24</f>
        <v>10</v>
      </c>
    </row>
    <row r="214" spans="12:16" ht="12.75">
      <c r="L214" s="14" t="s">
        <v>119</v>
      </c>
      <c r="M214" s="15"/>
      <c r="N214" s="15"/>
      <c r="O214" s="15"/>
      <c r="P214" s="16">
        <f>'Таблиця 1'!G6+'Таблиця 1'!G18+'Таблиця 1'!G30+'Таб 1'!G13+'Таб 1'!G23</f>
        <v>1</v>
      </c>
    </row>
    <row r="215" spans="12:16" ht="12.75">
      <c r="L215" s="17" t="s">
        <v>405</v>
      </c>
      <c r="M215" s="18"/>
      <c r="N215" s="18"/>
      <c r="O215" s="18"/>
      <c r="P215" s="19">
        <f>'Таб 1'!G24</f>
        <v>1</v>
      </c>
    </row>
    <row r="216" spans="12:16" ht="12.75">
      <c r="L216" s="14" t="s">
        <v>120</v>
      </c>
      <c r="M216" s="15"/>
      <c r="N216" s="15"/>
      <c r="O216" s="15"/>
      <c r="P216" s="16">
        <f>'Таблиця 1'!H6+'Таблиця 1'!H18+'Таблиця 1'!H30+'Таб 1'!H13+'Таб 1'!H23</f>
        <v>1</v>
      </c>
    </row>
    <row r="217" spans="12:16" ht="12.75">
      <c r="L217" s="17" t="s">
        <v>405</v>
      </c>
      <c r="M217" s="18"/>
      <c r="N217" s="18"/>
      <c r="O217" s="18"/>
      <c r="P217" s="19">
        <f>'Таб 1'!H24</f>
        <v>1</v>
      </c>
    </row>
    <row r="218" spans="12:16" ht="12.75">
      <c r="L218" s="14" t="s">
        <v>121</v>
      </c>
      <c r="M218" s="15"/>
      <c r="N218" s="15"/>
      <c r="O218" s="15"/>
      <c r="P218" s="16">
        <f>'Таблиця 1'!I6+'Таблиця 1'!I18+'Таблиця 1'!I30+'Таб 1'!I13+'Таб 1'!I23</f>
        <v>14</v>
      </c>
    </row>
    <row r="219" spans="12:16" ht="12.75">
      <c r="L219" s="17" t="s">
        <v>405</v>
      </c>
      <c r="M219" s="18"/>
      <c r="N219" s="18"/>
      <c r="O219" s="18"/>
      <c r="P219" s="19">
        <f>'Таб 1'!I24</f>
        <v>14</v>
      </c>
    </row>
    <row r="220" spans="12:16" ht="12.75">
      <c r="L220" s="14" t="s">
        <v>122</v>
      </c>
      <c r="M220" s="15"/>
      <c r="N220" s="15"/>
      <c r="O220" s="15"/>
      <c r="P220" s="37">
        <f>'Таблиця 1'!J6+'Таблиця 1'!J18+'Таблиця 1'!J30+'Таб 1'!J13+'Таб 1'!J23</f>
        <v>14</v>
      </c>
    </row>
    <row r="221" spans="12:16" ht="13.5" thickBot="1">
      <c r="L221" s="26" t="s">
        <v>405</v>
      </c>
      <c r="M221" s="27"/>
      <c r="N221" s="27"/>
      <c r="O221" s="27"/>
      <c r="P221" s="28">
        <f>'Таб 1'!J24</f>
        <v>14</v>
      </c>
    </row>
    <row r="222" spans="12:16" ht="12.75">
      <c r="L222" s="14" t="s">
        <v>658</v>
      </c>
      <c r="M222" s="15"/>
      <c r="N222" s="15"/>
      <c r="O222" s="15"/>
      <c r="P222" s="16">
        <f>'Таблиця 1'!E7+'Таблиця 1'!E13</f>
        <v>0</v>
      </c>
    </row>
    <row r="223" spans="12:16" ht="12.75">
      <c r="L223" s="17" t="s">
        <v>501</v>
      </c>
      <c r="M223" s="18"/>
      <c r="N223" s="18"/>
      <c r="O223" s="18"/>
      <c r="P223" s="19">
        <f>'Таблиця 1'!E6</f>
        <v>0</v>
      </c>
    </row>
    <row r="224" spans="12:16" ht="12.75">
      <c r="L224" s="14" t="s">
        <v>659</v>
      </c>
      <c r="M224" s="15"/>
      <c r="N224" s="15"/>
      <c r="O224" s="15"/>
      <c r="P224" s="16">
        <f>'Таблиця 1'!F7+'Таблиця 1'!F13</f>
        <v>0</v>
      </c>
    </row>
    <row r="225" spans="12:16" ht="12.75">
      <c r="L225" s="17" t="s">
        <v>501</v>
      </c>
      <c r="M225" s="18"/>
      <c r="N225" s="18"/>
      <c r="O225" s="18"/>
      <c r="P225" s="19">
        <f>'Таблиця 1'!F6</f>
        <v>0</v>
      </c>
    </row>
    <row r="226" spans="12:16" ht="12.75">
      <c r="L226" s="14" t="s">
        <v>0</v>
      </c>
      <c r="M226" s="15"/>
      <c r="N226" s="15"/>
      <c r="O226" s="15"/>
      <c r="P226" s="16">
        <f>'Таблиця 1'!G7+'Таблиця 1'!G13</f>
        <v>0</v>
      </c>
    </row>
    <row r="227" spans="12:16" ht="12.75">
      <c r="L227" s="17" t="s">
        <v>501</v>
      </c>
      <c r="M227" s="18"/>
      <c r="N227" s="18"/>
      <c r="O227" s="18"/>
      <c r="P227" s="19">
        <f>'Таблиця 1'!G6</f>
        <v>0</v>
      </c>
    </row>
    <row r="228" spans="12:16" ht="12.75">
      <c r="L228" s="14" t="s">
        <v>1</v>
      </c>
      <c r="M228" s="15"/>
      <c r="N228" s="15"/>
      <c r="O228" s="15"/>
      <c r="P228" s="16">
        <f>'Таблиця 1'!H7+'Таблиця 1'!H13</f>
        <v>0</v>
      </c>
    </row>
    <row r="229" spans="12:16" ht="12.75">
      <c r="L229" s="17" t="s">
        <v>501</v>
      </c>
      <c r="M229" s="18"/>
      <c r="N229" s="18"/>
      <c r="O229" s="18"/>
      <c r="P229" s="19">
        <f>'Таблиця 1'!H6</f>
        <v>0</v>
      </c>
    </row>
    <row r="230" spans="12:16" ht="12.75">
      <c r="L230" s="14" t="s">
        <v>2</v>
      </c>
      <c r="M230" s="15"/>
      <c r="N230" s="15"/>
      <c r="O230" s="15"/>
      <c r="P230" s="16">
        <f>'Таблиця 1'!I7+'Таблиця 1'!I13</f>
        <v>0</v>
      </c>
    </row>
    <row r="231" spans="12:16" ht="12.75">
      <c r="L231" s="17" t="s">
        <v>501</v>
      </c>
      <c r="M231" s="18"/>
      <c r="N231" s="18"/>
      <c r="O231" s="18"/>
      <c r="P231" s="19">
        <f>'Таблиця 1'!I6</f>
        <v>0</v>
      </c>
    </row>
    <row r="232" spans="12:16" ht="12.75">
      <c r="L232" s="14" t="s">
        <v>3</v>
      </c>
      <c r="M232" s="15"/>
      <c r="N232" s="15"/>
      <c r="O232" s="15"/>
      <c r="P232" s="37">
        <f>'Таблиця 1'!J7+'Таблиця 1'!J13</f>
        <v>0</v>
      </c>
    </row>
    <row r="233" spans="12:16" ht="13.5" thickBot="1">
      <c r="L233" s="26" t="s">
        <v>501</v>
      </c>
      <c r="M233" s="27"/>
      <c r="N233" s="27"/>
      <c r="O233" s="27"/>
      <c r="P233" s="28">
        <f>'Таблиця 1'!J6</f>
        <v>0</v>
      </c>
    </row>
    <row r="234" spans="12:16" ht="12.75">
      <c r="L234" s="14" t="s">
        <v>4</v>
      </c>
      <c r="M234" s="15"/>
      <c r="N234" s="15"/>
      <c r="O234" s="15"/>
      <c r="P234" s="16">
        <f>SUM('Таблиця 1'!E8:E12)</f>
        <v>0</v>
      </c>
    </row>
    <row r="235" spans="12:16" ht="12.75">
      <c r="L235" s="17" t="s">
        <v>489</v>
      </c>
      <c r="M235" s="18"/>
      <c r="N235" s="18"/>
      <c r="O235" s="18"/>
      <c r="P235" s="19">
        <f>'Таблиця 1'!E7</f>
        <v>0</v>
      </c>
    </row>
    <row r="236" spans="12:16" ht="12.75">
      <c r="L236" s="14" t="s">
        <v>5</v>
      </c>
      <c r="M236" s="15"/>
      <c r="N236" s="15"/>
      <c r="O236" s="15"/>
      <c r="P236" s="16">
        <f>SUM('Таблиця 1'!F8:F12)</f>
        <v>0</v>
      </c>
    </row>
    <row r="237" spans="12:16" ht="12.75">
      <c r="L237" s="17" t="s">
        <v>489</v>
      </c>
      <c r="M237" s="18"/>
      <c r="N237" s="18"/>
      <c r="O237" s="18"/>
      <c r="P237" s="19">
        <f>'Таблиця 1'!F7</f>
        <v>0</v>
      </c>
    </row>
    <row r="238" spans="12:16" ht="12.75">
      <c r="L238" s="14" t="s">
        <v>6</v>
      </c>
      <c r="M238" s="15"/>
      <c r="N238" s="15"/>
      <c r="O238" s="15"/>
      <c r="P238" s="16">
        <f>SUM('Таблиця 1'!G8:G12)</f>
        <v>0</v>
      </c>
    </row>
    <row r="239" spans="12:16" ht="12.75">
      <c r="L239" s="17" t="s">
        <v>489</v>
      </c>
      <c r="M239" s="18"/>
      <c r="N239" s="18"/>
      <c r="O239" s="18"/>
      <c r="P239" s="19">
        <f>'Таблиця 1'!G7</f>
        <v>0</v>
      </c>
    </row>
    <row r="240" spans="12:16" ht="12.75">
      <c r="L240" s="14" t="s">
        <v>7</v>
      </c>
      <c r="M240" s="15"/>
      <c r="N240" s="15"/>
      <c r="O240" s="15"/>
      <c r="P240" s="16">
        <f>SUM('Таблиця 1'!H8:H12)</f>
        <v>0</v>
      </c>
    </row>
    <row r="241" spans="12:16" ht="12.75">
      <c r="L241" s="17" t="s">
        <v>489</v>
      </c>
      <c r="M241" s="18"/>
      <c r="N241" s="18"/>
      <c r="O241" s="18"/>
      <c r="P241" s="19">
        <f>'Таблиця 1'!H7</f>
        <v>0</v>
      </c>
    </row>
    <row r="242" spans="12:16" ht="12.75">
      <c r="L242" s="14" t="s">
        <v>8</v>
      </c>
      <c r="M242" s="15"/>
      <c r="N242" s="15"/>
      <c r="O242" s="15"/>
      <c r="P242" s="16">
        <f>SUM('Таблиця 1'!I8:I12)</f>
        <v>0</v>
      </c>
    </row>
    <row r="243" spans="12:16" ht="12.75">
      <c r="L243" s="17" t="s">
        <v>489</v>
      </c>
      <c r="M243" s="18"/>
      <c r="N243" s="18"/>
      <c r="O243" s="18"/>
      <c r="P243" s="19">
        <f>'Таблиця 1'!I7</f>
        <v>0</v>
      </c>
    </row>
    <row r="244" spans="12:16" ht="12.75">
      <c r="L244" s="14" t="s">
        <v>9</v>
      </c>
      <c r="M244" s="15"/>
      <c r="N244" s="15"/>
      <c r="O244" s="15"/>
      <c r="P244" s="37">
        <f>SUM('Таблиця 1'!J8:J12)</f>
        <v>0</v>
      </c>
    </row>
    <row r="245" spans="12:16" ht="13.5" thickBot="1">
      <c r="L245" s="26" t="s">
        <v>489</v>
      </c>
      <c r="M245" s="27"/>
      <c r="N245" s="27"/>
      <c r="O245" s="27"/>
      <c r="P245" s="28">
        <f>'Таблиця 1'!J7</f>
        <v>0</v>
      </c>
    </row>
    <row r="246" spans="12:16" ht="12.75">
      <c r="L246" s="14" t="s">
        <v>10</v>
      </c>
      <c r="M246" s="15"/>
      <c r="N246" s="15"/>
      <c r="O246" s="15"/>
      <c r="P246" s="16">
        <f>SUM('Таблиця 1'!E14:E17)</f>
        <v>0</v>
      </c>
    </row>
    <row r="247" spans="12:16" ht="12.75">
      <c r="L247" s="17" t="s">
        <v>11</v>
      </c>
      <c r="M247" s="18"/>
      <c r="N247" s="18"/>
      <c r="O247" s="18"/>
      <c r="P247" s="19">
        <f>'Таблиця 1'!E13</f>
        <v>0</v>
      </c>
    </row>
    <row r="248" spans="12:16" ht="12.75">
      <c r="L248" s="14" t="s">
        <v>12</v>
      </c>
      <c r="M248" s="15"/>
      <c r="N248" s="15"/>
      <c r="O248" s="15"/>
      <c r="P248" s="16">
        <f>SUM('Таблиця 1'!F14:F17)</f>
        <v>0</v>
      </c>
    </row>
    <row r="249" spans="12:16" ht="12.75">
      <c r="L249" s="17" t="s">
        <v>11</v>
      </c>
      <c r="M249" s="18"/>
      <c r="N249" s="18"/>
      <c r="O249" s="18"/>
      <c r="P249" s="19">
        <f>'Таблиця 1'!F13</f>
        <v>0</v>
      </c>
    </row>
    <row r="250" spans="12:16" ht="12.75">
      <c r="L250" s="14" t="s">
        <v>13</v>
      </c>
      <c r="M250" s="15"/>
      <c r="N250" s="15"/>
      <c r="O250" s="15"/>
      <c r="P250" s="16">
        <f>SUM('Таблиця 1'!G14:G17)</f>
        <v>0</v>
      </c>
    </row>
    <row r="251" spans="12:16" ht="12.75">
      <c r="L251" s="17" t="s">
        <v>11</v>
      </c>
      <c r="M251" s="18"/>
      <c r="N251" s="18"/>
      <c r="O251" s="18"/>
      <c r="P251" s="19">
        <f>'Таблиця 1'!G13</f>
        <v>0</v>
      </c>
    </row>
    <row r="252" spans="12:16" ht="12.75">
      <c r="L252" s="14" t="s">
        <v>14</v>
      </c>
      <c r="M252" s="15"/>
      <c r="N252" s="15"/>
      <c r="O252" s="15"/>
      <c r="P252" s="16">
        <f>SUM('Таблиця 1'!H14:H17)</f>
        <v>0</v>
      </c>
    </row>
    <row r="253" spans="12:16" ht="12.75">
      <c r="L253" s="17" t="s">
        <v>11</v>
      </c>
      <c r="M253" s="18"/>
      <c r="N253" s="18"/>
      <c r="O253" s="18"/>
      <c r="P253" s="19">
        <f>'Таблиця 1'!H13</f>
        <v>0</v>
      </c>
    </row>
    <row r="254" spans="12:16" ht="12.75">
      <c r="L254" s="14" t="s">
        <v>15</v>
      </c>
      <c r="M254" s="15"/>
      <c r="N254" s="15"/>
      <c r="O254" s="15"/>
      <c r="P254" s="16">
        <f>SUM('Таблиця 1'!I14:I17)</f>
        <v>0</v>
      </c>
    </row>
    <row r="255" spans="12:16" ht="12.75">
      <c r="L255" s="17" t="s">
        <v>11</v>
      </c>
      <c r="M255" s="18"/>
      <c r="N255" s="18"/>
      <c r="O255" s="18"/>
      <c r="P255" s="19">
        <f>'Таблиця 1'!I13</f>
        <v>0</v>
      </c>
    </row>
    <row r="256" spans="12:16" ht="12.75">
      <c r="L256" s="14" t="s">
        <v>16</v>
      </c>
      <c r="M256" s="15"/>
      <c r="N256" s="15"/>
      <c r="O256" s="15"/>
      <c r="P256" s="37">
        <f>SUM('Таблиця 1'!J14:J17)</f>
        <v>0</v>
      </c>
    </row>
    <row r="257" spans="12:16" ht="13.5" thickBot="1">
      <c r="L257" s="26" t="s">
        <v>11</v>
      </c>
      <c r="M257" s="27"/>
      <c r="N257" s="27"/>
      <c r="O257" s="27"/>
      <c r="P257" s="28">
        <f>'Таблиця 1'!J13</f>
        <v>0</v>
      </c>
    </row>
    <row r="258" spans="12:16" ht="12.75">
      <c r="L258" s="14" t="s">
        <v>17</v>
      </c>
      <c r="M258" s="15"/>
      <c r="N258" s="15"/>
      <c r="O258" s="15"/>
      <c r="P258" s="16">
        <f>'Таблиця 1'!E19+'Таблиця 1'!E25</f>
        <v>1</v>
      </c>
    </row>
    <row r="259" spans="12:16" ht="12.75">
      <c r="L259" s="17" t="s">
        <v>18</v>
      </c>
      <c r="M259" s="18"/>
      <c r="N259" s="18"/>
      <c r="O259" s="18"/>
      <c r="P259" s="19">
        <f>'Таблиця 1'!E18</f>
        <v>1</v>
      </c>
    </row>
    <row r="260" spans="12:16" ht="12.75">
      <c r="L260" s="14" t="s">
        <v>19</v>
      </c>
      <c r="M260" s="15"/>
      <c r="N260" s="15"/>
      <c r="O260" s="15"/>
      <c r="P260" s="16">
        <f>'Таблиця 1'!F19+'Таблиця 1'!F25</f>
        <v>1</v>
      </c>
    </row>
    <row r="261" spans="12:16" ht="12.75">
      <c r="L261" s="17" t="s">
        <v>18</v>
      </c>
      <c r="M261" s="18"/>
      <c r="N261" s="18"/>
      <c r="O261" s="18"/>
      <c r="P261" s="19">
        <f>'Таблиця 1'!F18</f>
        <v>1</v>
      </c>
    </row>
    <row r="262" spans="12:16" ht="12.75">
      <c r="L262" s="14" t="s">
        <v>20</v>
      </c>
      <c r="M262" s="15"/>
      <c r="N262" s="15"/>
      <c r="O262" s="15"/>
      <c r="P262" s="16">
        <f>'Таблиця 1'!G19+'Таблиця 1'!G25</f>
        <v>0</v>
      </c>
    </row>
    <row r="263" spans="12:16" ht="12.75">
      <c r="L263" s="17" t="s">
        <v>18</v>
      </c>
      <c r="M263" s="18"/>
      <c r="N263" s="18"/>
      <c r="O263" s="18"/>
      <c r="P263" s="19">
        <f>'Таблиця 1'!G18</f>
        <v>0</v>
      </c>
    </row>
    <row r="264" spans="12:16" ht="12.75">
      <c r="L264" s="14" t="s">
        <v>21</v>
      </c>
      <c r="M264" s="15"/>
      <c r="N264" s="15"/>
      <c r="O264" s="15"/>
      <c r="P264" s="16">
        <f>'Таблиця 1'!H19+'Таблиця 1'!H25</f>
        <v>0</v>
      </c>
    </row>
    <row r="265" spans="12:16" ht="12.75">
      <c r="L265" s="17" t="s">
        <v>18</v>
      </c>
      <c r="M265" s="18"/>
      <c r="N265" s="18"/>
      <c r="O265" s="18"/>
      <c r="P265" s="19">
        <f>'Таблиця 1'!H18</f>
        <v>0</v>
      </c>
    </row>
    <row r="266" spans="12:16" ht="12.75">
      <c r="L266" s="14" t="s">
        <v>22</v>
      </c>
      <c r="M266" s="15"/>
      <c r="N266" s="15"/>
      <c r="O266" s="15"/>
      <c r="P266" s="16">
        <f>'Таблиця 1'!I19+'Таблиця 1'!I25</f>
        <v>0</v>
      </c>
    </row>
    <row r="267" spans="12:16" ht="12.75">
      <c r="L267" s="17" t="s">
        <v>18</v>
      </c>
      <c r="M267" s="18"/>
      <c r="N267" s="18"/>
      <c r="O267" s="18"/>
      <c r="P267" s="19">
        <f>'Таблиця 1'!I18</f>
        <v>0</v>
      </c>
    </row>
    <row r="268" spans="12:16" ht="12.75">
      <c r="L268" s="14" t="s">
        <v>23</v>
      </c>
      <c r="M268" s="15"/>
      <c r="N268" s="15"/>
      <c r="O268" s="15"/>
      <c r="P268" s="16">
        <f>'Таблиця 1'!J19+'Таблиця 1'!J25</f>
        <v>0</v>
      </c>
    </row>
    <row r="269" spans="12:16" ht="13.5" thickBot="1">
      <c r="L269" s="26" t="s">
        <v>18</v>
      </c>
      <c r="M269" s="27"/>
      <c r="N269" s="27"/>
      <c r="O269" s="27"/>
      <c r="P269" s="28">
        <f>'Таблиця 1'!J18</f>
        <v>0</v>
      </c>
    </row>
    <row r="270" spans="12:16" ht="12.75">
      <c r="L270" s="14" t="s">
        <v>24</v>
      </c>
      <c r="M270" s="15"/>
      <c r="N270" s="15"/>
      <c r="O270" s="15"/>
      <c r="P270" s="16">
        <f>SUM('Таблиця 1'!E20:E24)</f>
        <v>1</v>
      </c>
    </row>
    <row r="271" spans="12:16" ht="12.75">
      <c r="L271" s="17" t="s">
        <v>25</v>
      </c>
      <c r="M271" s="18"/>
      <c r="N271" s="18"/>
      <c r="O271" s="18"/>
      <c r="P271" s="19">
        <f>'Таблиця 1'!E19</f>
        <v>1</v>
      </c>
    </row>
    <row r="272" spans="12:16" ht="12.75">
      <c r="L272" s="14" t="s">
        <v>26</v>
      </c>
      <c r="M272" s="15"/>
      <c r="N272" s="15"/>
      <c r="O272" s="15"/>
      <c r="P272" s="16">
        <f>SUM('Таблиця 1'!F20:F24)</f>
        <v>1</v>
      </c>
    </row>
    <row r="273" spans="12:16" ht="12.75">
      <c r="L273" s="17" t="s">
        <v>25</v>
      </c>
      <c r="M273" s="18"/>
      <c r="N273" s="18"/>
      <c r="O273" s="18"/>
      <c r="P273" s="19">
        <f>'Таблиця 1'!F19</f>
        <v>1</v>
      </c>
    </row>
    <row r="274" spans="12:16" ht="12.75">
      <c r="L274" s="14" t="s">
        <v>27</v>
      </c>
      <c r="M274" s="15"/>
      <c r="N274" s="15"/>
      <c r="O274" s="15"/>
      <c r="P274" s="16">
        <f>SUM('Таблиця 1'!G20:G24)</f>
        <v>0</v>
      </c>
    </row>
    <row r="275" spans="12:16" ht="12.75">
      <c r="L275" s="17" t="s">
        <v>25</v>
      </c>
      <c r="M275" s="18"/>
      <c r="N275" s="18"/>
      <c r="O275" s="18"/>
      <c r="P275" s="19">
        <f>'Таблиця 1'!G19</f>
        <v>0</v>
      </c>
    </row>
    <row r="276" spans="12:16" ht="12.75">
      <c r="L276" s="14" t="s">
        <v>28</v>
      </c>
      <c r="M276" s="15"/>
      <c r="N276" s="15"/>
      <c r="O276" s="15"/>
      <c r="P276" s="16">
        <f>SUM('Таблиця 1'!H20:H24)</f>
        <v>0</v>
      </c>
    </row>
    <row r="277" spans="12:16" ht="12.75">
      <c r="L277" s="17" t="s">
        <v>25</v>
      </c>
      <c r="M277" s="18"/>
      <c r="N277" s="18"/>
      <c r="O277" s="18"/>
      <c r="P277" s="19">
        <f>'Таблиця 1'!H19</f>
        <v>0</v>
      </c>
    </row>
    <row r="278" spans="12:16" ht="12.75">
      <c r="L278" s="14" t="s">
        <v>29</v>
      </c>
      <c r="M278" s="15"/>
      <c r="N278" s="15"/>
      <c r="O278" s="15"/>
      <c r="P278" s="16">
        <f>SUM('Таблиця 1'!I20:I24)</f>
        <v>0</v>
      </c>
    </row>
    <row r="279" spans="12:16" ht="12.75">
      <c r="L279" s="17" t="s">
        <v>25</v>
      </c>
      <c r="M279" s="18"/>
      <c r="N279" s="18"/>
      <c r="O279" s="18"/>
      <c r="P279" s="19">
        <f>'Таблиця 1'!I19</f>
        <v>0</v>
      </c>
    </row>
    <row r="280" spans="12:16" ht="12.75">
      <c r="L280" s="14" t="s">
        <v>30</v>
      </c>
      <c r="M280" s="15"/>
      <c r="N280" s="15"/>
      <c r="O280" s="15"/>
      <c r="P280" s="37">
        <f>SUM('Таблиця 1'!J20:J24)</f>
        <v>0</v>
      </c>
    </row>
    <row r="281" spans="12:16" ht="13.5" thickBot="1">
      <c r="L281" s="26" t="s">
        <v>25</v>
      </c>
      <c r="M281" s="27"/>
      <c r="N281" s="27"/>
      <c r="O281" s="27"/>
      <c r="P281" s="28">
        <f>'Таблиця 1'!J19</f>
        <v>0</v>
      </c>
    </row>
    <row r="282" spans="12:16" ht="12.75">
      <c r="L282" s="14" t="s">
        <v>31</v>
      </c>
      <c r="M282" s="15"/>
      <c r="N282" s="15"/>
      <c r="O282" s="15"/>
      <c r="P282" s="16">
        <f>SUM('Таблиця 1'!E26:E29)</f>
        <v>0</v>
      </c>
    </row>
    <row r="283" spans="12:16" ht="12.75">
      <c r="L283" s="17" t="s">
        <v>32</v>
      </c>
      <c r="M283" s="18"/>
      <c r="N283" s="18"/>
      <c r="O283" s="18"/>
      <c r="P283" s="19">
        <f>'Таблиця 1'!E25</f>
        <v>0</v>
      </c>
    </row>
    <row r="284" spans="12:16" ht="12.75">
      <c r="L284" s="14" t="s">
        <v>33</v>
      </c>
      <c r="M284" s="15"/>
      <c r="N284" s="15"/>
      <c r="O284" s="15"/>
      <c r="P284" s="16">
        <f>SUM('Таблиця 1'!F26:F29)</f>
        <v>0</v>
      </c>
    </row>
    <row r="285" spans="12:16" ht="12.75">
      <c r="L285" s="17" t="s">
        <v>32</v>
      </c>
      <c r="M285" s="18"/>
      <c r="N285" s="18"/>
      <c r="O285" s="18"/>
      <c r="P285" s="19">
        <f>'Таблиця 1'!F25</f>
        <v>0</v>
      </c>
    </row>
    <row r="286" spans="12:16" ht="12.75">
      <c r="L286" s="14" t="s">
        <v>34</v>
      </c>
      <c r="M286" s="15"/>
      <c r="N286" s="15"/>
      <c r="O286" s="15"/>
      <c r="P286" s="16">
        <f>SUM('Таблиця 1'!G26:G29)</f>
        <v>0</v>
      </c>
    </row>
    <row r="287" spans="12:16" ht="12.75">
      <c r="L287" s="17" t="s">
        <v>32</v>
      </c>
      <c r="M287" s="18"/>
      <c r="N287" s="18"/>
      <c r="O287" s="18"/>
      <c r="P287" s="19">
        <f>'Таблиця 1'!G25</f>
        <v>0</v>
      </c>
    </row>
    <row r="288" spans="12:16" ht="12.75">
      <c r="L288" s="14" t="s">
        <v>35</v>
      </c>
      <c r="M288" s="15"/>
      <c r="N288" s="15"/>
      <c r="O288" s="15"/>
      <c r="P288" s="16">
        <f>SUM('Таблиця 1'!H26:H29)</f>
        <v>0</v>
      </c>
    </row>
    <row r="289" spans="12:16" ht="12.75">
      <c r="L289" s="17" t="s">
        <v>32</v>
      </c>
      <c r="M289" s="18"/>
      <c r="N289" s="18"/>
      <c r="O289" s="18"/>
      <c r="P289" s="19">
        <f>'Таблиця 1'!H25</f>
        <v>0</v>
      </c>
    </row>
    <row r="290" spans="12:16" ht="12.75">
      <c r="L290" s="14" t="s">
        <v>36</v>
      </c>
      <c r="M290" s="15"/>
      <c r="N290" s="15"/>
      <c r="O290" s="15"/>
      <c r="P290" s="16">
        <f>SUM('Таблиця 1'!I26:I29)</f>
        <v>0</v>
      </c>
    </row>
    <row r="291" spans="12:16" ht="12.75">
      <c r="L291" s="17" t="s">
        <v>32</v>
      </c>
      <c r="M291" s="18"/>
      <c r="N291" s="18"/>
      <c r="O291" s="18"/>
      <c r="P291" s="19">
        <f>'Таблиця 1'!I25</f>
        <v>0</v>
      </c>
    </row>
    <row r="292" spans="12:16" ht="12.75">
      <c r="L292" s="14" t="s">
        <v>37</v>
      </c>
      <c r="M292" s="15"/>
      <c r="N292" s="15"/>
      <c r="O292" s="15"/>
      <c r="P292" s="37">
        <f>SUM('Таблиця 1'!J26:J29)</f>
        <v>0</v>
      </c>
    </row>
    <row r="293" spans="12:16" ht="13.5" thickBot="1">
      <c r="L293" s="26" t="s">
        <v>32</v>
      </c>
      <c r="M293" s="27"/>
      <c r="N293" s="27"/>
      <c r="O293" s="27"/>
      <c r="P293" s="28">
        <f>'Таблиця 1'!J25</f>
        <v>0</v>
      </c>
    </row>
    <row r="294" spans="12:16" ht="12.75">
      <c r="L294" s="14" t="s">
        <v>38</v>
      </c>
      <c r="M294" s="15"/>
      <c r="N294" s="15"/>
      <c r="O294" s="15"/>
      <c r="P294" s="16">
        <f>SUM('Таблиця 1'!E31:E42)</f>
        <v>5</v>
      </c>
    </row>
    <row r="295" spans="12:16" ht="12.75">
      <c r="L295" s="17" t="s">
        <v>39</v>
      </c>
      <c r="M295" s="18"/>
      <c r="N295" s="18"/>
      <c r="O295" s="18"/>
      <c r="P295" s="19">
        <f>'Таблиця 1'!E30</f>
        <v>5</v>
      </c>
    </row>
    <row r="296" spans="12:16" ht="12.75">
      <c r="L296" s="14" t="s">
        <v>40</v>
      </c>
      <c r="M296" s="15"/>
      <c r="N296" s="15"/>
      <c r="O296" s="15"/>
      <c r="P296" s="16">
        <f>SUM('Таблиця 1'!F31:F42)</f>
        <v>5</v>
      </c>
    </row>
    <row r="297" spans="12:16" ht="12.75">
      <c r="L297" s="17" t="s">
        <v>39</v>
      </c>
      <c r="M297" s="18"/>
      <c r="N297" s="18"/>
      <c r="O297" s="18"/>
      <c r="P297" s="19">
        <f>'Таблиця 1'!F30</f>
        <v>5</v>
      </c>
    </row>
    <row r="298" spans="12:16" ht="12.75">
      <c r="L298" s="14" t="s">
        <v>41</v>
      </c>
      <c r="M298" s="15"/>
      <c r="N298" s="15"/>
      <c r="O298" s="15"/>
      <c r="P298" s="16">
        <f>SUM('Таблиця 1'!G31:G42)</f>
        <v>1</v>
      </c>
    </row>
    <row r="299" spans="12:16" ht="12.75">
      <c r="L299" s="17" t="s">
        <v>39</v>
      </c>
      <c r="M299" s="18"/>
      <c r="N299" s="18"/>
      <c r="O299" s="18"/>
      <c r="P299" s="19">
        <f>'Таблиця 1'!G30</f>
        <v>1</v>
      </c>
    </row>
    <row r="300" spans="12:16" ht="12.75">
      <c r="L300" s="14" t="s">
        <v>42</v>
      </c>
      <c r="M300" s="15"/>
      <c r="N300" s="15"/>
      <c r="O300" s="15"/>
      <c r="P300" s="16">
        <f>SUM('Таблиця 1'!H31:H42)</f>
        <v>1</v>
      </c>
    </row>
    <row r="301" spans="12:16" ht="12.75">
      <c r="L301" s="17" t="s">
        <v>39</v>
      </c>
      <c r="M301" s="18"/>
      <c r="N301" s="18"/>
      <c r="O301" s="18"/>
      <c r="P301" s="19">
        <f>'Таблиця 1'!H30</f>
        <v>1</v>
      </c>
    </row>
    <row r="302" spans="12:16" ht="12.75">
      <c r="L302" s="14" t="s">
        <v>43</v>
      </c>
      <c r="M302" s="15"/>
      <c r="N302" s="15"/>
      <c r="O302" s="15"/>
      <c r="P302" s="16">
        <f>SUM('Таблиця 1'!I31:I42)</f>
        <v>14</v>
      </c>
    </row>
    <row r="303" spans="12:16" ht="12.75">
      <c r="L303" s="17" t="s">
        <v>39</v>
      </c>
      <c r="M303" s="18"/>
      <c r="N303" s="18"/>
      <c r="O303" s="18"/>
      <c r="P303" s="19">
        <f>'Таблиця 1'!I30</f>
        <v>14</v>
      </c>
    </row>
    <row r="304" spans="12:16" ht="12.75">
      <c r="L304" s="14" t="s">
        <v>44</v>
      </c>
      <c r="M304" s="15"/>
      <c r="N304" s="15"/>
      <c r="O304" s="15"/>
      <c r="P304" s="16">
        <f>SUM('Таблиця 1'!J31:J42)</f>
        <v>14</v>
      </c>
    </row>
    <row r="305" spans="12:16" ht="13.5" thickBot="1">
      <c r="L305" s="26" t="s">
        <v>39</v>
      </c>
      <c r="M305" s="27"/>
      <c r="N305" s="27"/>
      <c r="O305" s="27"/>
      <c r="P305" s="28">
        <f>'Таблиця 1'!J30</f>
        <v>14</v>
      </c>
    </row>
    <row r="306" spans="12:16" ht="12.75">
      <c r="L306" s="14" t="s">
        <v>45</v>
      </c>
      <c r="M306" s="15"/>
      <c r="N306" s="15"/>
      <c r="O306" s="15"/>
      <c r="P306" s="16">
        <f>'Таб 1'!E2+'Таб 1'!E8</f>
        <v>5</v>
      </c>
    </row>
    <row r="307" spans="12:16" ht="12.75">
      <c r="L307" s="17" t="s">
        <v>39</v>
      </c>
      <c r="M307" s="18"/>
      <c r="N307" s="18"/>
      <c r="O307" s="18"/>
      <c r="P307" s="19">
        <f>'Таблиця 1'!E30</f>
        <v>5</v>
      </c>
    </row>
    <row r="308" spans="12:16" ht="12.75">
      <c r="L308" s="14" t="s">
        <v>46</v>
      </c>
      <c r="M308" s="15"/>
      <c r="N308" s="15"/>
      <c r="O308" s="15"/>
      <c r="P308" s="16">
        <f>'Таб 1'!F2+'Таб 1'!F8</f>
        <v>5</v>
      </c>
    </row>
    <row r="309" spans="12:16" ht="12.75">
      <c r="L309" s="17" t="s">
        <v>39</v>
      </c>
      <c r="M309" s="18"/>
      <c r="N309" s="18"/>
      <c r="O309" s="18"/>
      <c r="P309" s="19">
        <f>'Таблиця 1'!F30</f>
        <v>5</v>
      </c>
    </row>
    <row r="310" spans="12:16" ht="12.75">
      <c r="L310" s="14" t="s">
        <v>47</v>
      </c>
      <c r="M310" s="15"/>
      <c r="N310" s="15"/>
      <c r="O310" s="15"/>
      <c r="P310" s="16">
        <f>'Таб 1'!G2+'Таб 1'!G8</f>
        <v>1</v>
      </c>
    </row>
    <row r="311" spans="12:16" ht="12.75">
      <c r="L311" s="17" t="s">
        <v>39</v>
      </c>
      <c r="M311" s="18"/>
      <c r="N311" s="18"/>
      <c r="O311" s="18"/>
      <c r="P311" s="19">
        <f>'Таблиця 1'!G30</f>
        <v>1</v>
      </c>
    </row>
    <row r="312" spans="12:16" ht="12.75">
      <c r="L312" s="14" t="s">
        <v>48</v>
      </c>
      <c r="M312" s="15"/>
      <c r="N312" s="15"/>
      <c r="O312" s="15"/>
      <c r="P312" s="16">
        <f>'Таб 1'!H2+'Таб 1'!H8</f>
        <v>1</v>
      </c>
    </row>
    <row r="313" spans="12:16" ht="12.75">
      <c r="L313" s="17" t="s">
        <v>39</v>
      </c>
      <c r="M313" s="18"/>
      <c r="N313" s="18"/>
      <c r="O313" s="18"/>
      <c r="P313" s="19">
        <f>'Таблиця 1'!H30</f>
        <v>1</v>
      </c>
    </row>
    <row r="314" spans="12:16" ht="12.75">
      <c r="L314" s="14" t="s">
        <v>49</v>
      </c>
      <c r="M314" s="15"/>
      <c r="N314" s="15"/>
      <c r="O314" s="15"/>
      <c r="P314" s="16">
        <f>'Таб 1'!I2+'Таб 1'!I8</f>
        <v>14</v>
      </c>
    </row>
    <row r="315" spans="12:16" ht="12.75">
      <c r="L315" s="17" t="s">
        <v>39</v>
      </c>
      <c r="M315" s="18"/>
      <c r="N315" s="18"/>
      <c r="O315" s="18"/>
      <c r="P315" s="19">
        <f>'Таблиця 1'!I30</f>
        <v>14</v>
      </c>
    </row>
    <row r="316" spans="12:16" ht="12.75">
      <c r="L316" s="14" t="s">
        <v>50</v>
      </c>
      <c r="M316" s="15"/>
      <c r="N316" s="15"/>
      <c r="O316" s="15"/>
      <c r="P316" s="16">
        <f>'Таб 1'!J2+'Таб 1'!J8</f>
        <v>14</v>
      </c>
    </row>
    <row r="317" spans="12:16" ht="13.5" thickBot="1">
      <c r="L317" s="26" t="s">
        <v>39</v>
      </c>
      <c r="M317" s="27"/>
      <c r="N317" s="27"/>
      <c r="O317" s="27"/>
      <c r="P317" s="28">
        <f>'Таблиця 1'!J30</f>
        <v>14</v>
      </c>
    </row>
    <row r="318" spans="12:16" ht="12.75">
      <c r="L318" s="14" t="s">
        <v>51</v>
      </c>
      <c r="M318" s="15"/>
      <c r="N318" s="15"/>
      <c r="O318" s="15"/>
      <c r="P318" s="16">
        <f>SUM('Таб 1'!E3:E7)</f>
        <v>5</v>
      </c>
    </row>
    <row r="319" spans="12:16" ht="12.75">
      <c r="L319" s="17" t="s">
        <v>52</v>
      </c>
      <c r="M319" s="18"/>
      <c r="N319" s="18"/>
      <c r="O319" s="18"/>
      <c r="P319" s="19">
        <f>'Таб 1'!E2</f>
        <v>5</v>
      </c>
    </row>
    <row r="320" spans="12:16" ht="12.75">
      <c r="L320" s="14" t="s">
        <v>53</v>
      </c>
      <c r="M320" s="15"/>
      <c r="N320" s="15"/>
      <c r="O320" s="15"/>
      <c r="P320" s="16">
        <f>SUM('Таб 1'!F3:F7)</f>
        <v>5</v>
      </c>
    </row>
    <row r="321" spans="12:16" ht="12.75">
      <c r="L321" s="17" t="s">
        <v>52</v>
      </c>
      <c r="M321" s="18"/>
      <c r="N321" s="18"/>
      <c r="O321" s="18"/>
      <c r="P321" s="19">
        <f>'Таб 1'!F2</f>
        <v>5</v>
      </c>
    </row>
    <row r="322" spans="12:16" ht="12.75">
      <c r="L322" s="14" t="s">
        <v>54</v>
      </c>
      <c r="M322" s="15"/>
      <c r="N322" s="15"/>
      <c r="O322" s="15"/>
      <c r="P322" s="16">
        <f>SUM('Таб 1'!G3:G7)</f>
        <v>1</v>
      </c>
    </row>
    <row r="323" spans="12:16" ht="12.75">
      <c r="L323" s="17" t="s">
        <v>52</v>
      </c>
      <c r="M323" s="18"/>
      <c r="N323" s="18"/>
      <c r="O323" s="18"/>
      <c r="P323" s="19">
        <f>'Таб 1'!G2</f>
        <v>1</v>
      </c>
    </row>
    <row r="324" spans="12:16" ht="12.75">
      <c r="L324" s="14" t="s">
        <v>55</v>
      </c>
      <c r="M324" s="15"/>
      <c r="N324" s="15"/>
      <c r="O324" s="15"/>
      <c r="P324" s="16">
        <f>SUM('Таб 1'!H3:H7)</f>
        <v>1</v>
      </c>
    </row>
    <row r="325" spans="12:16" ht="12.75">
      <c r="L325" s="17" t="s">
        <v>52</v>
      </c>
      <c r="M325" s="18"/>
      <c r="N325" s="18"/>
      <c r="O325" s="18"/>
      <c r="P325" s="19">
        <f>'Таб 1'!H2</f>
        <v>1</v>
      </c>
    </row>
    <row r="326" spans="12:16" ht="12.75">
      <c r="L326" s="14" t="s">
        <v>56</v>
      </c>
      <c r="M326" s="15"/>
      <c r="N326" s="15"/>
      <c r="O326" s="15"/>
      <c r="P326" s="16">
        <f>SUM('Таб 1'!I3:I7)</f>
        <v>14</v>
      </c>
    </row>
    <row r="327" spans="12:16" ht="12.75">
      <c r="L327" s="17" t="s">
        <v>52</v>
      </c>
      <c r="M327" s="18"/>
      <c r="N327" s="18"/>
      <c r="O327" s="18"/>
      <c r="P327" s="19">
        <f>'Таб 1'!I2</f>
        <v>14</v>
      </c>
    </row>
    <row r="328" spans="12:16" ht="12.75">
      <c r="L328" s="14" t="s">
        <v>57</v>
      </c>
      <c r="M328" s="15"/>
      <c r="N328" s="15"/>
      <c r="O328" s="15"/>
      <c r="P328" s="37">
        <f>SUM('Таб 1'!J3:J7)</f>
        <v>14</v>
      </c>
    </row>
    <row r="329" spans="12:16" ht="13.5" thickBot="1">
      <c r="L329" s="26" t="s">
        <v>52</v>
      </c>
      <c r="M329" s="27"/>
      <c r="N329" s="27"/>
      <c r="O329" s="27"/>
      <c r="P329" s="28">
        <f>'Таб 1'!J2</f>
        <v>14</v>
      </c>
    </row>
    <row r="330" spans="12:16" ht="12.75">
      <c r="L330" s="14" t="s">
        <v>58</v>
      </c>
      <c r="M330" s="15"/>
      <c r="N330" s="15"/>
      <c r="O330" s="15"/>
      <c r="P330" s="16">
        <f>SUM('Таб 1'!E9:E12)</f>
        <v>0</v>
      </c>
    </row>
    <row r="331" spans="12:16" ht="12.75">
      <c r="L331" s="17" t="s">
        <v>59</v>
      </c>
      <c r="M331" s="18"/>
      <c r="N331" s="18"/>
      <c r="O331" s="18"/>
      <c r="P331" s="19">
        <f>'Таб 1'!E8</f>
        <v>0</v>
      </c>
    </row>
    <row r="332" spans="12:16" ht="12.75">
      <c r="L332" s="14" t="s">
        <v>60</v>
      </c>
      <c r="M332" s="15"/>
      <c r="N332" s="15"/>
      <c r="O332" s="15"/>
      <c r="P332" s="16">
        <f>SUM('Таб 1'!F9:F12)</f>
        <v>0</v>
      </c>
    </row>
    <row r="333" spans="12:16" ht="12.75">
      <c r="L333" s="17" t="s">
        <v>59</v>
      </c>
      <c r="M333" s="18"/>
      <c r="N333" s="18"/>
      <c r="O333" s="18"/>
      <c r="P333" s="19">
        <f>'Таб 1'!F8</f>
        <v>0</v>
      </c>
    </row>
    <row r="334" spans="12:16" ht="12.75">
      <c r="L334" s="14" t="s">
        <v>61</v>
      </c>
      <c r="M334" s="15"/>
      <c r="N334" s="15"/>
      <c r="O334" s="15"/>
      <c r="P334" s="16">
        <f>SUM('Таб 1'!G9:G12)</f>
        <v>0</v>
      </c>
    </row>
    <row r="335" spans="12:16" ht="12.75">
      <c r="L335" s="17" t="s">
        <v>59</v>
      </c>
      <c r="M335" s="18"/>
      <c r="N335" s="18"/>
      <c r="O335" s="18"/>
      <c r="P335" s="19">
        <f>'Таб 1'!G8</f>
        <v>0</v>
      </c>
    </row>
    <row r="336" spans="12:16" ht="12.75">
      <c r="L336" s="14" t="s">
        <v>62</v>
      </c>
      <c r="M336" s="15"/>
      <c r="N336" s="15"/>
      <c r="O336" s="15"/>
      <c r="P336" s="16">
        <f>SUM('Таб 1'!H9:H12)</f>
        <v>0</v>
      </c>
    </row>
    <row r="337" spans="12:16" ht="12.75">
      <c r="L337" s="17" t="s">
        <v>59</v>
      </c>
      <c r="M337" s="18"/>
      <c r="N337" s="18"/>
      <c r="O337" s="18"/>
      <c r="P337" s="19">
        <f>'Таб 1'!H8</f>
        <v>0</v>
      </c>
    </row>
    <row r="338" spans="12:16" ht="12.75">
      <c r="L338" s="14" t="s">
        <v>63</v>
      </c>
      <c r="M338" s="15"/>
      <c r="N338" s="15"/>
      <c r="O338" s="15"/>
      <c r="P338" s="16">
        <f>SUM('Таб 1'!I9:I12)</f>
        <v>0</v>
      </c>
    </row>
    <row r="339" spans="12:16" ht="12.75">
      <c r="L339" s="17" t="s">
        <v>59</v>
      </c>
      <c r="M339" s="18"/>
      <c r="N339" s="18"/>
      <c r="O339" s="18"/>
      <c r="P339" s="19">
        <f>'Таб 1'!I8</f>
        <v>0</v>
      </c>
    </row>
    <row r="340" spans="12:16" ht="12.75">
      <c r="L340" s="14" t="s">
        <v>64</v>
      </c>
      <c r="M340" s="15"/>
      <c r="N340" s="15"/>
      <c r="O340" s="15"/>
      <c r="P340" s="37">
        <f>SUM('Таб 1'!J9:J12)</f>
        <v>0</v>
      </c>
    </row>
    <row r="341" spans="12:16" ht="13.5" thickBot="1">
      <c r="L341" s="26" t="s">
        <v>59</v>
      </c>
      <c r="M341" s="27"/>
      <c r="N341" s="27"/>
      <c r="O341" s="27"/>
      <c r="P341" s="28">
        <f>'Таб 1'!J8</f>
        <v>0</v>
      </c>
    </row>
    <row r="342" spans="12:16" ht="12.75">
      <c r="L342" s="14" t="s">
        <v>65</v>
      </c>
      <c r="M342" s="15"/>
      <c r="N342" s="15"/>
      <c r="O342" s="15"/>
      <c r="P342" s="16">
        <f>'Таб 1'!E14+'Таб 1'!E18</f>
        <v>0</v>
      </c>
    </row>
    <row r="343" spans="12:16" ht="12.75">
      <c r="L343" s="17" t="s">
        <v>66</v>
      </c>
      <c r="M343" s="18"/>
      <c r="N343" s="18"/>
      <c r="O343" s="18"/>
      <c r="P343" s="19">
        <f>'Таб 1'!E13</f>
        <v>0</v>
      </c>
    </row>
    <row r="344" spans="12:16" ht="12.75">
      <c r="L344" s="14" t="s">
        <v>67</v>
      </c>
      <c r="M344" s="15"/>
      <c r="N344" s="15"/>
      <c r="O344" s="15"/>
      <c r="P344" s="16">
        <f>'Таб 1'!F14+'Таб 1'!F18</f>
        <v>0</v>
      </c>
    </row>
    <row r="345" spans="12:16" ht="12.75">
      <c r="L345" s="17" t="s">
        <v>66</v>
      </c>
      <c r="M345" s="18"/>
      <c r="N345" s="18"/>
      <c r="O345" s="18"/>
      <c r="P345" s="19">
        <f>'Таб 1'!F13</f>
        <v>0</v>
      </c>
    </row>
    <row r="346" spans="12:16" ht="12.75">
      <c r="L346" s="14" t="s">
        <v>68</v>
      </c>
      <c r="M346" s="15"/>
      <c r="N346" s="15"/>
      <c r="O346" s="15"/>
      <c r="P346" s="16">
        <f>'Таб 1'!G14+'Таб 1'!G18</f>
        <v>0</v>
      </c>
    </row>
    <row r="347" spans="12:16" ht="12.75">
      <c r="L347" s="17" t="s">
        <v>66</v>
      </c>
      <c r="M347" s="18"/>
      <c r="N347" s="18"/>
      <c r="O347" s="18"/>
      <c r="P347" s="19">
        <f>'Таб 1'!G13</f>
        <v>0</v>
      </c>
    </row>
    <row r="348" spans="12:16" ht="12.75">
      <c r="L348" s="14" t="s">
        <v>69</v>
      </c>
      <c r="M348" s="15"/>
      <c r="N348" s="15"/>
      <c r="O348" s="15"/>
      <c r="P348" s="16">
        <f>'Таб 1'!H14+'Таб 1'!H18</f>
        <v>0</v>
      </c>
    </row>
    <row r="349" spans="12:16" ht="12.75">
      <c r="L349" s="17" t="s">
        <v>66</v>
      </c>
      <c r="M349" s="18"/>
      <c r="N349" s="18"/>
      <c r="O349" s="18"/>
      <c r="P349" s="19">
        <f>'Таб 1'!H13</f>
        <v>0</v>
      </c>
    </row>
    <row r="350" spans="12:16" ht="12.75">
      <c r="L350" s="14" t="s">
        <v>70</v>
      </c>
      <c r="M350" s="15"/>
      <c r="N350" s="15"/>
      <c r="O350" s="15"/>
      <c r="P350" s="16">
        <f>'Таб 1'!I14+'Таб 1'!I18</f>
        <v>0</v>
      </c>
    </row>
    <row r="351" spans="12:16" ht="12.75">
      <c r="L351" s="17" t="s">
        <v>66</v>
      </c>
      <c r="M351" s="18"/>
      <c r="N351" s="18"/>
      <c r="O351" s="18"/>
      <c r="P351" s="19">
        <f>'Таб 1'!I13</f>
        <v>0</v>
      </c>
    </row>
    <row r="352" spans="12:16" ht="12.75">
      <c r="L352" s="14" t="s">
        <v>71</v>
      </c>
      <c r="M352" s="15"/>
      <c r="N352" s="15"/>
      <c r="O352" s="15"/>
      <c r="P352" s="16">
        <f>'Таб 1'!J14+'Таб 1'!J18</f>
        <v>0</v>
      </c>
    </row>
    <row r="353" spans="12:16" ht="13.5" thickBot="1">
      <c r="L353" s="26" t="s">
        <v>66</v>
      </c>
      <c r="M353" s="27"/>
      <c r="N353" s="27"/>
      <c r="O353" s="27"/>
      <c r="P353" s="28">
        <f>'Таб 1'!J13</f>
        <v>0</v>
      </c>
    </row>
    <row r="354" spans="12:16" ht="12.75">
      <c r="L354" s="14" t="s">
        <v>72</v>
      </c>
      <c r="M354" s="15"/>
      <c r="N354" s="15"/>
      <c r="O354" s="15"/>
      <c r="P354" s="16">
        <f>SUM('Таб 1'!E15:E17)</f>
        <v>0</v>
      </c>
    </row>
    <row r="355" spans="12:16" ht="12.75">
      <c r="L355" s="17" t="s">
        <v>73</v>
      </c>
      <c r="M355" s="18"/>
      <c r="N355" s="18"/>
      <c r="O355" s="18"/>
      <c r="P355" s="19">
        <f>'Таб 1'!E14</f>
        <v>0</v>
      </c>
    </row>
    <row r="356" spans="12:16" ht="12.75">
      <c r="L356" s="14" t="s">
        <v>74</v>
      </c>
      <c r="M356" s="15"/>
      <c r="N356" s="15"/>
      <c r="O356" s="15"/>
      <c r="P356" s="16">
        <f>SUM('Таб 1'!F15:F17)</f>
        <v>0</v>
      </c>
    </row>
    <row r="357" spans="12:16" ht="12.75">
      <c r="L357" s="17" t="s">
        <v>73</v>
      </c>
      <c r="M357" s="18"/>
      <c r="N357" s="18"/>
      <c r="O357" s="18"/>
      <c r="P357" s="19">
        <f>'Таб 1'!F14</f>
        <v>0</v>
      </c>
    </row>
    <row r="358" spans="12:16" ht="12.75">
      <c r="L358" s="14" t="s">
        <v>75</v>
      </c>
      <c r="M358" s="15"/>
      <c r="N358" s="15"/>
      <c r="O358" s="15"/>
      <c r="P358" s="16">
        <f>SUM('Таб 1'!G15:G17)</f>
        <v>0</v>
      </c>
    </row>
    <row r="359" spans="12:16" ht="12.75">
      <c r="L359" s="17" t="s">
        <v>73</v>
      </c>
      <c r="M359" s="18"/>
      <c r="N359" s="18"/>
      <c r="O359" s="18"/>
      <c r="P359" s="19">
        <f>'Таб 1'!G14</f>
        <v>0</v>
      </c>
    </row>
    <row r="360" spans="12:16" ht="12.75">
      <c r="L360" s="14" t="s">
        <v>76</v>
      </c>
      <c r="M360" s="15"/>
      <c r="N360" s="15"/>
      <c r="O360" s="15"/>
      <c r="P360" s="16">
        <f>SUM('Таб 1'!H15:H17)</f>
        <v>0</v>
      </c>
    </row>
    <row r="361" spans="12:16" ht="12.75">
      <c r="L361" s="17" t="s">
        <v>73</v>
      </c>
      <c r="M361" s="18"/>
      <c r="N361" s="18"/>
      <c r="O361" s="18"/>
      <c r="P361" s="19">
        <f>'Таб 1'!H14</f>
        <v>0</v>
      </c>
    </row>
    <row r="362" spans="12:16" ht="12.75">
      <c r="L362" s="14" t="s">
        <v>78</v>
      </c>
      <c r="M362" s="15"/>
      <c r="N362" s="15"/>
      <c r="O362" s="15"/>
      <c r="P362" s="16">
        <f>SUM('Таб 1'!I15:I17)</f>
        <v>0</v>
      </c>
    </row>
    <row r="363" spans="12:16" ht="12.75">
      <c r="L363" s="17" t="s">
        <v>73</v>
      </c>
      <c r="M363" s="18"/>
      <c r="N363" s="18"/>
      <c r="O363" s="18"/>
      <c r="P363" s="19">
        <f>'Таб 1'!I14</f>
        <v>0</v>
      </c>
    </row>
    <row r="364" spans="12:16" ht="12.75">
      <c r="L364" s="14" t="s">
        <v>79</v>
      </c>
      <c r="M364" s="15"/>
      <c r="N364" s="15"/>
      <c r="O364" s="15"/>
      <c r="P364" s="16">
        <f>SUM('Таб 1'!J15:J17)</f>
        <v>0</v>
      </c>
    </row>
    <row r="365" spans="12:16" ht="13.5" thickBot="1">
      <c r="L365" s="26" t="s">
        <v>73</v>
      </c>
      <c r="M365" s="27"/>
      <c r="N365" s="27"/>
      <c r="O365" s="27"/>
      <c r="P365" s="28">
        <f>'Таб 1'!J14</f>
        <v>0</v>
      </c>
    </row>
    <row r="366" spans="12:16" ht="12.75">
      <c r="L366" s="14" t="s">
        <v>80</v>
      </c>
      <c r="M366" s="15"/>
      <c r="N366" s="15"/>
      <c r="O366" s="15"/>
      <c r="P366" s="16">
        <f>SUM('Таб 1'!E19:E22)</f>
        <v>0</v>
      </c>
    </row>
    <row r="367" spans="12:16" ht="12.75">
      <c r="L367" s="17" t="s">
        <v>81</v>
      </c>
      <c r="M367" s="18"/>
      <c r="N367" s="18"/>
      <c r="O367" s="18"/>
      <c r="P367" s="19">
        <f>'Таб 1'!E18</f>
        <v>0</v>
      </c>
    </row>
    <row r="368" spans="12:16" ht="12.75">
      <c r="L368" s="14" t="s">
        <v>82</v>
      </c>
      <c r="M368" s="15"/>
      <c r="N368" s="15"/>
      <c r="O368" s="15"/>
      <c r="P368" s="16">
        <f>SUM('Таб 1'!F19:F22)</f>
        <v>0</v>
      </c>
    </row>
    <row r="369" spans="12:16" ht="12.75">
      <c r="L369" s="17" t="s">
        <v>81</v>
      </c>
      <c r="M369" s="18"/>
      <c r="N369" s="18"/>
      <c r="O369" s="18"/>
      <c r="P369" s="19">
        <f>'Таб 1'!F18</f>
        <v>0</v>
      </c>
    </row>
    <row r="370" spans="12:16" ht="12.75">
      <c r="L370" s="14" t="s">
        <v>83</v>
      </c>
      <c r="M370" s="15"/>
      <c r="N370" s="15"/>
      <c r="O370" s="15"/>
      <c r="P370" s="16">
        <f>SUM('Таб 1'!G19:G22)</f>
        <v>0</v>
      </c>
    </row>
    <row r="371" spans="12:16" ht="12.75">
      <c r="L371" s="17" t="s">
        <v>81</v>
      </c>
      <c r="M371" s="18"/>
      <c r="N371" s="18"/>
      <c r="O371" s="18"/>
      <c r="P371" s="19">
        <f>'Таб 1'!G18</f>
        <v>0</v>
      </c>
    </row>
    <row r="372" spans="12:16" ht="12.75">
      <c r="L372" s="14" t="s">
        <v>84</v>
      </c>
      <c r="M372" s="15"/>
      <c r="N372" s="15"/>
      <c r="O372" s="15"/>
      <c r="P372" s="16">
        <f>SUM('Таб 1'!H19:H22)</f>
        <v>0</v>
      </c>
    </row>
    <row r="373" spans="12:16" ht="12.75">
      <c r="L373" s="17" t="s">
        <v>81</v>
      </c>
      <c r="M373" s="18"/>
      <c r="N373" s="18"/>
      <c r="O373" s="18"/>
      <c r="P373" s="19">
        <f>'Таб 1'!H18</f>
        <v>0</v>
      </c>
    </row>
    <row r="374" spans="12:16" ht="12.75">
      <c r="L374" s="14" t="s">
        <v>85</v>
      </c>
      <c r="M374" s="15"/>
      <c r="N374" s="15"/>
      <c r="O374" s="15"/>
      <c r="P374" s="16">
        <f>SUM('Таб 1'!I19:I22)</f>
        <v>0</v>
      </c>
    </row>
    <row r="375" spans="12:16" ht="12.75">
      <c r="L375" s="17" t="s">
        <v>81</v>
      </c>
      <c r="M375" s="18"/>
      <c r="N375" s="18"/>
      <c r="O375" s="18"/>
      <c r="P375" s="19">
        <f>'Таб 1'!I18</f>
        <v>0</v>
      </c>
    </row>
    <row r="376" spans="12:16" ht="12.75">
      <c r="L376" s="14" t="s">
        <v>86</v>
      </c>
      <c r="M376" s="15"/>
      <c r="N376" s="15"/>
      <c r="O376" s="15"/>
      <c r="P376" s="37">
        <f>SUM('Таб 1'!J19:J22)</f>
        <v>0</v>
      </c>
    </row>
    <row r="377" spans="12:16" ht="13.5" thickBot="1">
      <c r="L377" s="26" t="s">
        <v>81</v>
      </c>
      <c r="M377" s="27"/>
      <c r="N377" s="27"/>
      <c r="O377" s="27"/>
      <c r="P377" s="28">
        <f>'Таб 1'!J18</f>
        <v>0</v>
      </c>
    </row>
    <row r="378" spans="12:16" ht="12.75">
      <c r="L378" s="14" t="s">
        <v>291</v>
      </c>
      <c r="M378" s="15"/>
      <c r="N378" s="15"/>
      <c r="O378" s="15"/>
      <c r="P378" s="16">
        <f>SUM('Таб 1.1'!D8:D13)</f>
        <v>24</v>
      </c>
    </row>
    <row r="379" spans="12:16" ht="13.5">
      <c r="L379" s="17" t="s">
        <v>501</v>
      </c>
      <c r="M379" s="35"/>
      <c r="N379" s="35"/>
      <c r="O379" s="32"/>
      <c r="P379" s="19">
        <f>'Таб 1.1'!D7</f>
        <v>24</v>
      </c>
    </row>
    <row r="380" spans="12:16" ht="12.75">
      <c r="L380" s="14" t="s">
        <v>292</v>
      </c>
      <c r="M380" s="15"/>
      <c r="N380" s="15"/>
      <c r="O380" s="15"/>
      <c r="P380" s="16">
        <f>SUM('Таб 1.1'!E8:E13)</f>
        <v>24</v>
      </c>
    </row>
    <row r="381" spans="12:16" ht="13.5">
      <c r="L381" s="17" t="s">
        <v>501</v>
      </c>
      <c r="M381" s="35"/>
      <c r="N381" s="35"/>
      <c r="O381" s="32"/>
      <c r="P381" s="19">
        <f>'Таб 1.1'!E7</f>
        <v>24</v>
      </c>
    </row>
    <row r="382" spans="12:16" ht="12.75">
      <c r="L382" s="14" t="s">
        <v>293</v>
      </c>
      <c r="M382" s="15"/>
      <c r="N382" s="15"/>
      <c r="O382" s="15"/>
      <c r="P382" s="16">
        <f>SUM('Таб 1.1'!F8:F13)</f>
        <v>0</v>
      </c>
    </row>
    <row r="383" spans="12:16" ht="13.5">
      <c r="L383" s="17" t="s">
        <v>501</v>
      </c>
      <c r="M383" s="35"/>
      <c r="N383" s="35"/>
      <c r="O383" s="32"/>
      <c r="P383" s="19">
        <f>'Таб 1.1'!F7</f>
        <v>0</v>
      </c>
    </row>
    <row r="384" spans="12:16" ht="12.75">
      <c r="L384" s="14" t="s">
        <v>294</v>
      </c>
      <c r="M384" s="15"/>
      <c r="N384" s="15"/>
      <c r="O384" s="15"/>
      <c r="P384" s="16">
        <f>SUM('Таб 1.1'!G8:G13)</f>
        <v>0</v>
      </c>
    </row>
    <row r="385" spans="12:16" ht="13.5">
      <c r="L385" s="17" t="s">
        <v>501</v>
      </c>
      <c r="M385" s="35"/>
      <c r="N385" s="35"/>
      <c r="O385" s="32"/>
      <c r="P385" s="19">
        <f>'Таб 1.1'!G7</f>
        <v>0</v>
      </c>
    </row>
    <row r="386" spans="12:16" ht="12.75">
      <c r="L386" s="14" t="s">
        <v>295</v>
      </c>
      <c r="M386" s="15"/>
      <c r="N386" s="15"/>
      <c r="O386" s="15"/>
      <c r="P386" s="16">
        <f>SUM('Таб 1.1'!H8:H13)</f>
        <v>0</v>
      </c>
    </row>
    <row r="387" spans="12:16" ht="13.5">
      <c r="L387" s="17" t="s">
        <v>501</v>
      </c>
      <c r="M387" s="35"/>
      <c r="N387" s="35"/>
      <c r="O387" s="32"/>
      <c r="P387" s="19">
        <f>'Таб 1.1'!H7</f>
        <v>0</v>
      </c>
    </row>
    <row r="388" spans="12:16" ht="12.75">
      <c r="L388" s="14" t="s">
        <v>296</v>
      </c>
      <c r="M388" s="15"/>
      <c r="N388" s="15"/>
      <c r="O388" s="15"/>
      <c r="P388" s="16">
        <f>SUM('Таб 1.1'!I8:I13)</f>
        <v>10</v>
      </c>
    </row>
    <row r="389" spans="12:16" ht="13.5">
      <c r="L389" s="17" t="s">
        <v>501</v>
      </c>
      <c r="M389" s="35"/>
      <c r="N389" s="35"/>
      <c r="O389" s="32"/>
      <c r="P389" s="19">
        <f>'Таб 1.1'!I7</f>
        <v>10</v>
      </c>
    </row>
    <row r="390" spans="12:16" ht="12.75">
      <c r="L390" s="14" t="s">
        <v>297</v>
      </c>
      <c r="M390" s="15"/>
      <c r="N390" s="15"/>
      <c r="O390" s="15"/>
      <c r="P390" s="16">
        <f>SUM('Таб 1.1'!J8:J13)</f>
        <v>10</v>
      </c>
    </row>
    <row r="391" spans="12:16" ht="13.5">
      <c r="L391" s="17" t="s">
        <v>501</v>
      </c>
      <c r="M391" s="35"/>
      <c r="N391" s="35"/>
      <c r="O391" s="32"/>
      <c r="P391" s="19">
        <f>'Таб 1.1'!J7</f>
        <v>10</v>
      </c>
    </row>
    <row r="392" spans="12:16" ht="12.75">
      <c r="L392" s="14" t="s">
        <v>298</v>
      </c>
      <c r="M392" s="15"/>
      <c r="N392" s="15"/>
      <c r="O392" s="15"/>
      <c r="P392" s="16">
        <f>SUM('Таб 1.1'!K8:K13)</f>
        <v>0</v>
      </c>
    </row>
    <row r="393" spans="12:16" ht="13.5">
      <c r="L393" s="17" t="s">
        <v>501</v>
      </c>
      <c r="M393" s="35"/>
      <c r="N393" s="35"/>
      <c r="O393" s="32"/>
      <c r="P393" s="19">
        <f>'Таб 1.1'!K7</f>
        <v>0</v>
      </c>
    </row>
    <row r="394" spans="12:16" ht="12.75">
      <c r="L394" s="14" t="s">
        <v>299</v>
      </c>
      <c r="M394" s="15"/>
      <c r="N394" s="15"/>
      <c r="O394" s="15"/>
      <c r="P394" s="16">
        <f>SUM('Таб 1.1'!L8:L13)</f>
        <v>0</v>
      </c>
    </row>
    <row r="395" spans="12:16" ht="13.5">
      <c r="L395" s="17" t="s">
        <v>501</v>
      </c>
      <c r="M395" s="35"/>
      <c r="N395" s="35"/>
      <c r="O395" s="32"/>
      <c r="P395" s="19">
        <f>'Таб 1.1'!L7</f>
        <v>0</v>
      </c>
    </row>
    <row r="396" spans="12:16" ht="12.75">
      <c r="L396" s="14" t="s">
        <v>300</v>
      </c>
      <c r="M396" s="15"/>
      <c r="N396" s="15"/>
      <c r="O396" s="15"/>
      <c r="P396" s="16">
        <f>SUM('Таб 1.1'!M8:M13)</f>
        <v>0</v>
      </c>
    </row>
    <row r="397" spans="12:16" ht="13.5">
      <c r="L397" s="17" t="s">
        <v>501</v>
      </c>
      <c r="M397" s="35"/>
      <c r="N397" s="35"/>
      <c r="O397" s="32"/>
      <c r="P397" s="19">
        <f>'Таб 1.1'!M7</f>
        <v>0</v>
      </c>
    </row>
    <row r="398" spans="12:16" ht="12.75">
      <c r="L398" s="14" t="s">
        <v>301</v>
      </c>
      <c r="M398" s="15"/>
      <c r="N398" s="15"/>
      <c r="O398" s="15"/>
      <c r="P398" s="16">
        <f>SUM('Таб 1.1'!N8:N13)</f>
        <v>1</v>
      </c>
    </row>
    <row r="399" spans="12:16" ht="13.5">
      <c r="L399" s="17" t="s">
        <v>501</v>
      </c>
      <c r="M399" s="35"/>
      <c r="N399" s="35"/>
      <c r="O399" s="32"/>
      <c r="P399" s="19">
        <f>'Таб 1.1'!N7</f>
        <v>1</v>
      </c>
    </row>
    <row r="400" spans="12:16" ht="12.75">
      <c r="L400" s="14" t="s">
        <v>302</v>
      </c>
      <c r="M400" s="15"/>
      <c r="N400" s="15"/>
      <c r="O400" s="15"/>
      <c r="P400" s="16">
        <f>SUM('Таб 1.1'!O8:O13)</f>
        <v>1</v>
      </c>
    </row>
    <row r="401" spans="12:16" ht="13.5">
      <c r="L401" s="17" t="s">
        <v>501</v>
      </c>
      <c r="M401" s="35"/>
      <c r="N401" s="35"/>
      <c r="O401" s="32"/>
      <c r="P401" s="19">
        <f>'Таб 1.1'!O7</f>
        <v>1</v>
      </c>
    </row>
    <row r="402" spans="12:16" ht="12.75">
      <c r="L402" s="14" t="s">
        <v>303</v>
      </c>
      <c r="M402" s="15"/>
      <c r="N402" s="15"/>
      <c r="O402" s="15"/>
      <c r="P402" s="16">
        <f>SUM('Таб 1.1'!P8:P13)</f>
        <v>0</v>
      </c>
    </row>
    <row r="403" spans="12:16" ht="13.5">
      <c r="L403" s="17" t="s">
        <v>501</v>
      </c>
      <c r="M403" s="35"/>
      <c r="N403" s="35"/>
      <c r="O403" s="32"/>
      <c r="P403" s="19">
        <f>'Таб 1.1'!P7</f>
        <v>0</v>
      </c>
    </row>
    <row r="404" spans="12:16" ht="12.75">
      <c r="L404" s="14" t="s">
        <v>304</v>
      </c>
      <c r="M404" s="15"/>
      <c r="N404" s="15"/>
      <c r="O404" s="15"/>
      <c r="P404" s="16">
        <f>SUM('Таб 1.1'!Q8:Q13)</f>
        <v>0</v>
      </c>
    </row>
    <row r="405" spans="12:16" ht="13.5">
      <c r="L405" s="17" t="s">
        <v>501</v>
      </c>
      <c r="M405" s="35"/>
      <c r="N405" s="35"/>
      <c r="O405" s="32"/>
      <c r="P405" s="19">
        <f>'Таб 1.1'!Q7</f>
        <v>0</v>
      </c>
    </row>
    <row r="406" spans="12:16" ht="12.75">
      <c r="L406" s="14" t="s">
        <v>305</v>
      </c>
      <c r="M406" s="15"/>
      <c r="N406" s="15"/>
      <c r="O406" s="15"/>
      <c r="P406" s="16">
        <f>SUM('Таб 1.1'!R8:R13)</f>
        <v>0</v>
      </c>
    </row>
    <row r="407" spans="12:16" ht="13.5">
      <c r="L407" s="17" t="s">
        <v>501</v>
      </c>
      <c r="M407" s="35"/>
      <c r="N407" s="35"/>
      <c r="O407" s="32"/>
      <c r="P407" s="19">
        <f>'Таб 1.1'!R7</f>
        <v>0</v>
      </c>
    </row>
    <row r="408" spans="12:16" ht="12.75">
      <c r="L408" s="14" t="s">
        <v>306</v>
      </c>
      <c r="M408" s="15"/>
      <c r="N408" s="15"/>
      <c r="O408" s="15"/>
      <c r="P408" s="16">
        <f>SUM('Таб 1.1'!S8:S13)</f>
        <v>1</v>
      </c>
    </row>
    <row r="409" spans="12:16" ht="13.5">
      <c r="L409" s="17" t="s">
        <v>501</v>
      </c>
      <c r="M409" s="35"/>
      <c r="N409" s="35"/>
      <c r="O409" s="32"/>
      <c r="P409" s="19">
        <f>'Таб 1.1'!S7</f>
        <v>1</v>
      </c>
    </row>
    <row r="410" spans="12:16" ht="12.75">
      <c r="L410" s="14" t="s">
        <v>307</v>
      </c>
      <c r="M410" s="15"/>
      <c r="N410" s="15"/>
      <c r="O410" s="15"/>
      <c r="P410" s="16">
        <f>SUM('Таб 1.1'!T8:T13)</f>
        <v>1</v>
      </c>
    </row>
    <row r="411" spans="12:16" ht="13.5">
      <c r="L411" s="17" t="s">
        <v>501</v>
      </c>
      <c r="M411" s="35"/>
      <c r="N411" s="35"/>
      <c r="O411" s="32"/>
      <c r="P411" s="19">
        <f>'Таб 1.1'!T7</f>
        <v>1</v>
      </c>
    </row>
    <row r="412" spans="12:16" ht="12.75">
      <c r="L412" s="14" t="s">
        <v>308</v>
      </c>
      <c r="M412" s="15"/>
      <c r="N412" s="15"/>
      <c r="O412" s="15"/>
      <c r="P412" s="16">
        <f>SUM('Таб 1.1'!U8:U13)</f>
        <v>0</v>
      </c>
    </row>
    <row r="413" spans="12:16" ht="13.5">
      <c r="L413" s="17" t="s">
        <v>501</v>
      </c>
      <c r="M413" s="35"/>
      <c r="N413" s="35"/>
      <c r="O413" s="32"/>
      <c r="P413" s="19">
        <f>'Таб 1.1'!U7</f>
        <v>0</v>
      </c>
    </row>
    <row r="414" spans="12:16" ht="12.75">
      <c r="L414" s="14" t="s">
        <v>309</v>
      </c>
      <c r="M414" s="15"/>
      <c r="N414" s="15"/>
      <c r="O414" s="15"/>
      <c r="P414" s="16">
        <f>SUM('Таб 1.1'!V8:V13)</f>
        <v>0</v>
      </c>
    </row>
    <row r="415" spans="12:16" ht="13.5">
      <c r="L415" s="17" t="s">
        <v>501</v>
      </c>
      <c r="M415" s="35"/>
      <c r="N415" s="35"/>
      <c r="O415" s="32"/>
      <c r="P415" s="19">
        <f>'Таб 1.1'!V7</f>
        <v>0</v>
      </c>
    </row>
    <row r="416" spans="12:16" ht="12.75">
      <c r="L416" s="14" t="s">
        <v>310</v>
      </c>
      <c r="M416" s="15"/>
      <c r="N416" s="15"/>
      <c r="O416" s="15"/>
      <c r="P416" s="16">
        <f>SUM('Таб 1.1'!W8:W13)</f>
        <v>0</v>
      </c>
    </row>
    <row r="417" spans="12:16" ht="13.5">
      <c r="L417" s="17" t="s">
        <v>501</v>
      </c>
      <c r="M417" s="35"/>
      <c r="N417" s="35"/>
      <c r="O417" s="32"/>
      <c r="P417" s="19">
        <f>'Таб 1.1'!W7</f>
        <v>0</v>
      </c>
    </row>
    <row r="418" spans="12:16" ht="12.75">
      <c r="L418" s="14" t="s">
        <v>311</v>
      </c>
      <c r="M418" s="15"/>
      <c r="N418" s="15"/>
      <c r="O418" s="15"/>
      <c r="P418" s="16">
        <f>SUM('Таб 1.1'!X8:X13)</f>
        <v>0</v>
      </c>
    </row>
    <row r="419" spans="12:16" ht="13.5">
      <c r="L419" s="17" t="s">
        <v>501</v>
      </c>
      <c r="M419" s="35"/>
      <c r="N419" s="35"/>
      <c r="O419" s="32"/>
      <c r="P419" s="19">
        <f>'Таб 1.1'!X7</f>
        <v>0</v>
      </c>
    </row>
    <row r="420" spans="12:16" ht="12.75">
      <c r="L420" s="14" t="s">
        <v>312</v>
      </c>
      <c r="M420" s="15"/>
      <c r="N420" s="15"/>
      <c r="O420" s="15"/>
      <c r="P420" s="16">
        <f>SUM('Таб 1.1'!Y8:Y13)</f>
        <v>4</v>
      </c>
    </row>
    <row r="421" spans="12:16" ht="13.5">
      <c r="L421" s="17" t="s">
        <v>501</v>
      </c>
      <c r="M421" s="35"/>
      <c r="N421" s="35"/>
      <c r="O421" s="32"/>
      <c r="P421" s="19">
        <f>'Таб 1.1'!Y7</f>
        <v>4</v>
      </c>
    </row>
    <row r="422" spans="12:16" ht="12.75">
      <c r="L422" s="14" t="s">
        <v>313</v>
      </c>
      <c r="M422" s="15"/>
      <c r="N422" s="15"/>
      <c r="O422" s="15"/>
      <c r="P422" s="37">
        <f>SUM('Таб 1.1'!Z8:Z13)</f>
        <v>0</v>
      </c>
    </row>
    <row r="423" spans="12:16" ht="14.25" thickBot="1">
      <c r="L423" s="26" t="s">
        <v>501</v>
      </c>
      <c r="M423" s="33"/>
      <c r="N423" s="33"/>
      <c r="O423" s="34"/>
      <c r="P423" s="28">
        <f>'Таб 1.1'!Z7</f>
        <v>0</v>
      </c>
    </row>
    <row r="424" spans="12:16" ht="13.5">
      <c r="L424" s="14" t="s">
        <v>406</v>
      </c>
      <c r="M424" s="38"/>
      <c r="N424" s="38"/>
      <c r="O424" s="20"/>
      <c r="P424" s="16">
        <f>'Таб 1'!E24+'Таб 1'!G24+'Таб 1'!I24+'Таб 1'!E29</f>
        <v>24</v>
      </c>
    </row>
    <row r="425" spans="12:16" ht="14.25" thickBot="1">
      <c r="L425" s="26" t="s">
        <v>87</v>
      </c>
      <c r="M425" s="33"/>
      <c r="N425" s="33"/>
      <c r="O425" s="27"/>
      <c r="P425" s="28">
        <f>'Таб 2-3'!G36</f>
        <v>24</v>
      </c>
    </row>
    <row r="426" spans="12:16" ht="13.5">
      <c r="L426" s="14" t="s">
        <v>88</v>
      </c>
      <c r="M426" s="38"/>
      <c r="N426" s="38"/>
      <c r="O426" s="20"/>
      <c r="P426" s="16">
        <f>SUM('Таб 2-3'!G38:G40)</f>
        <v>2</v>
      </c>
    </row>
    <row r="427" spans="12:16" ht="13.5">
      <c r="L427" s="17" t="s">
        <v>489</v>
      </c>
      <c r="M427" s="35"/>
      <c r="N427" s="35"/>
      <c r="O427" s="18"/>
      <c r="P427" s="19">
        <f>'Таб 2-3'!G37</f>
        <v>2</v>
      </c>
    </row>
    <row r="428" spans="12:16" ht="13.5">
      <c r="L428" s="14" t="s">
        <v>407</v>
      </c>
      <c r="M428" s="38"/>
      <c r="N428" s="38"/>
      <c r="O428" s="20"/>
      <c r="P428" s="16">
        <f>'Таб 1'!J24</f>
        <v>14</v>
      </c>
    </row>
    <row r="429" spans="12:16" ht="14.25" thickBot="1">
      <c r="L429" s="26" t="s">
        <v>89</v>
      </c>
      <c r="M429" s="33"/>
      <c r="N429" s="33"/>
      <c r="O429" s="27"/>
      <c r="P429" s="28">
        <f>SUM('Таб 4-6'!E4:E6)</f>
        <v>14</v>
      </c>
    </row>
    <row r="430" spans="11:16" ht="15.75">
      <c r="K430" s="13" t="s">
        <v>484</v>
      </c>
      <c r="L430" s="14" t="s">
        <v>485</v>
      </c>
      <c r="M430" s="15"/>
      <c r="N430" s="15"/>
      <c r="O430" s="15"/>
      <c r="P430" s="16">
        <f>'Таб 2-3'!G4+'Таб 2-3'!G5</f>
        <v>132</v>
      </c>
    </row>
    <row r="431" spans="12:16" ht="14.25" thickBot="1">
      <c r="L431" s="26" t="s">
        <v>408</v>
      </c>
      <c r="M431" s="33"/>
      <c r="N431" s="33"/>
      <c r="O431" s="34"/>
      <c r="P431" s="28">
        <f>'Таб 2-3'!G8+'Таб 2-3'!G18+'Таб 2-3'!G19+'Таб 2-3'!G20+'Таб 2-3'!G24</f>
        <v>132</v>
      </c>
    </row>
    <row r="432" spans="12:16" ht="12.75">
      <c r="L432" s="14" t="s">
        <v>410</v>
      </c>
      <c r="M432" s="15"/>
      <c r="N432" s="15"/>
      <c r="O432" s="15"/>
      <c r="P432" s="16">
        <f>SUM('Таб 2-3'!G21:G23)</f>
        <v>0</v>
      </c>
    </row>
    <row r="433" spans="12:16" ht="14.25" thickBot="1">
      <c r="L433" s="26" t="s">
        <v>411</v>
      </c>
      <c r="M433" s="33"/>
      <c r="N433" s="33"/>
      <c r="O433" s="34"/>
      <c r="P433" s="28">
        <f>'Таб 2-3'!G20</f>
        <v>0</v>
      </c>
    </row>
    <row r="434" spans="12:16" ht="12.75">
      <c r="L434" s="29" t="s">
        <v>409</v>
      </c>
      <c r="M434" s="15"/>
      <c r="N434" s="15"/>
      <c r="O434" s="15"/>
      <c r="P434" s="16">
        <f>'Таб 2-3'!G11+'Таб 2-3'!G14+'Таб 2-3'!G15+'Таб 2-3'!G16</f>
        <v>25</v>
      </c>
    </row>
    <row r="435" spans="12:16" ht="14.25" thickBot="1">
      <c r="L435" s="31" t="s">
        <v>480</v>
      </c>
      <c r="M435" s="33"/>
      <c r="N435" s="33"/>
      <c r="O435" s="34"/>
      <c r="P435" s="28">
        <f>'Таб 2-3'!G8</f>
        <v>25</v>
      </c>
    </row>
    <row r="436" spans="12:16" ht="12.75">
      <c r="L436" s="29" t="s">
        <v>412</v>
      </c>
      <c r="M436" s="15"/>
      <c r="N436" s="15"/>
      <c r="O436" s="15"/>
      <c r="P436" s="16">
        <f>'Таб 2-3'!G6+'Таб 2-3'!G7</f>
        <v>13</v>
      </c>
    </row>
    <row r="437" spans="12:16" ht="14.25" thickBot="1">
      <c r="L437" s="31" t="s">
        <v>477</v>
      </c>
      <c r="M437" s="33"/>
      <c r="N437" s="33"/>
      <c r="O437" s="34"/>
      <c r="P437" s="28">
        <f>'Таб 2-3'!G5</f>
        <v>107</v>
      </c>
    </row>
    <row r="438" spans="12:16" ht="12.75">
      <c r="L438" s="29" t="s">
        <v>90</v>
      </c>
      <c r="M438" s="15"/>
      <c r="N438" s="15"/>
      <c r="O438" s="15"/>
      <c r="P438" s="16">
        <f>'Таб 2-3'!G9</f>
        <v>0</v>
      </c>
    </row>
    <row r="439" spans="12:16" ht="14.25" thickBot="1">
      <c r="L439" s="31" t="s">
        <v>480</v>
      </c>
      <c r="M439" s="33"/>
      <c r="N439" s="33"/>
      <c r="O439" s="34"/>
      <c r="P439" s="28">
        <f>'Таб 2-3'!G8</f>
        <v>25</v>
      </c>
    </row>
    <row r="440" spans="12:16" ht="12.75">
      <c r="L440" s="29" t="s">
        <v>413</v>
      </c>
      <c r="M440" s="15"/>
      <c r="N440" s="15"/>
      <c r="O440" s="15"/>
      <c r="P440" s="16">
        <f>'Таб 2-3'!G10</f>
        <v>2</v>
      </c>
    </row>
    <row r="441" spans="12:16" ht="14.25" thickBot="1">
      <c r="L441" s="31" t="s">
        <v>480</v>
      </c>
      <c r="M441" s="33"/>
      <c r="N441" s="33"/>
      <c r="O441" s="34"/>
      <c r="P441" s="28">
        <f>'Таб 2-3'!G8</f>
        <v>25</v>
      </c>
    </row>
    <row r="442" spans="12:16" ht="12.75">
      <c r="L442" s="29" t="s">
        <v>414</v>
      </c>
      <c r="M442" s="15"/>
      <c r="N442" s="15"/>
      <c r="O442" s="15"/>
      <c r="P442" s="16">
        <f>SUM('Таб 2-3'!G12:G13)</f>
        <v>4</v>
      </c>
    </row>
    <row r="443" spans="12:16" ht="14.25" thickBot="1">
      <c r="L443" s="31" t="s">
        <v>415</v>
      </c>
      <c r="M443" s="33"/>
      <c r="N443" s="33"/>
      <c r="O443" s="34"/>
      <c r="P443" s="28">
        <f>'Таб 2-3'!G11</f>
        <v>9</v>
      </c>
    </row>
    <row r="444" spans="12:16" ht="12.75">
      <c r="L444" s="29" t="s">
        <v>416</v>
      </c>
      <c r="M444" s="15"/>
      <c r="N444" s="15"/>
      <c r="O444" s="15"/>
      <c r="P444" s="16">
        <f>'Таб 2-3'!G17</f>
        <v>0</v>
      </c>
    </row>
    <row r="445" spans="12:16" ht="14.25" thickBot="1">
      <c r="L445" s="31" t="s">
        <v>417</v>
      </c>
      <c r="M445" s="33"/>
      <c r="N445" s="33"/>
      <c r="O445" s="34"/>
      <c r="P445" s="28">
        <f>'Таб 2-3'!G16</f>
        <v>14</v>
      </c>
    </row>
    <row r="446" spans="12:16" ht="12.75">
      <c r="L446" s="29" t="s">
        <v>418</v>
      </c>
      <c r="M446" s="15"/>
      <c r="N446" s="15"/>
      <c r="O446" s="15"/>
      <c r="P446" s="16">
        <f>'Таб 2-3'!G25</f>
        <v>4</v>
      </c>
    </row>
    <row r="447" spans="12:16" ht="14.25" thickBot="1">
      <c r="L447" s="31" t="s">
        <v>419</v>
      </c>
      <c r="M447" s="33"/>
      <c r="N447" s="33"/>
      <c r="O447" s="34"/>
      <c r="P447" s="28">
        <f>'Таб 2-3'!G24</f>
        <v>67</v>
      </c>
    </row>
    <row r="448" spans="12:16" ht="12.75">
      <c r="L448" s="29" t="s">
        <v>420</v>
      </c>
      <c r="M448" s="15"/>
      <c r="N448" s="15"/>
      <c r="O448" s="15"/>
      <c r="P448" s="16">
        <f>SUM('Таб 2-3'!G26:G27)</f>
        <v>0</v>
      </c>
    </row>
    <row r="449" spans="12:16" ht="14.25" thickBot="1">
      <c r="L449" s="31" t="s">
        <v>421</v>
      </c>
      <c r="M449" s="33"/>
      <c r="N449" s="33"/>
      <c r="O449" s="34"/>
      <c r="P449" s="28">
        <f>'Таб 2-3'!G25</f>
        <v>4</v>
      </c>
    </row>
    <row r="450" spans="12:16" ht="12.75">
      <c r="L450" s="29" t="s">
        <v>422</v>
      </c>
      <c r="M450" s="15"/>
      <c r="N450" s="15"/>
      <c r="O450" s="15"/>
      <c r="P450" s="16">
        <f>SUM('Таб 2-3'!G29:G30)</f>
        <v>0</v>
      </c>
    </row>
    <row r="451" spans="12:16" ht="14.25" thickBot="1">
      <c r="L451" s="31" t="s">
        <v>423</v>
      </c>
      <c r="M451" s="33"/>
      <c r="N451" s="33"/>
      <c r="O451" s="34"/>
      <c r="P451" s="28">
        <f>'Таб 2-3'!G28</f>
        <v>0</v>
      </c>
    </row>
    <row r="452" spans="12:16" ht="12.75">
      <c r="L452" s="29" t="s">
        <v>424</v>
      </c>
      <c r="M452" s="15"/>
      <c r="N452" s="15"/>
      <c r="O452" s="15"/>
      <c r="P452" s="16">
        <f>'Таб 1'!E24</f>
        <v>9</v>
      </c>
    </row>
    <row r="453" spans="12:16" ht="13.5">
      <c r="L453" s="30" t="s">
        <v>425</v>
      </c>
      <c r="M453" s="35"/>
      <c r="N453" s="35"/>
      <c r="O453" s="32"/>
      <c r="P453" s="19">
        <f>'Таб 2-3'!G11</f>
        <v>9</v>
      </c>
    </row>
    <row r="454" spans="12:16" ht="12.75">
      <c r="L454" s="29" t="s">
        <v>426</v>
      </c>
      <c r="M454" s="15"/>
      <c r="N454" s="15"/>
      <c r="O454" s="15"/>
      <c r="P454" s="16">
        <f>'Таб 1'!E29</f>
        <v>0</v>
      </c>
    </row>
    <row r="455" spans="12:16" ht="13.5">
      <c r="L455" s="30" t="s">
        <v>512</v>
      </c>
      <c r="M455" s="35"/>
      <c r="N455" s="35"/>
      <c r="O455" s="32"/>
      <c r="P455" s="19">
        <f>'Таб 2-3'!G14</f>
        <v>0</v>
      </c>
    </row>
    <row r="456" spans="12:16" ht="12.75">
      <c r="L456" s="29" t="s">
        <v>427</v>
      </c>
      <c r="M456" s="15"/>
      <c r="N456" s="15"/>
      <c r="O456" s="15"/>
      <c r="P456" s="16">
        <f>'Таб 1'!G24</f>
        <v>1</v>
      </c>
    </row>
    <row r="457" spans="12:16" ht="13.5">
      <c r="L457" s="30" t="s">
        <v>498</v>
      </c>
      <c r="M457" s="35"/>
      <c r="N457" s="35"/>
      <c r="O457" s="32"/>
      <c r="P457" s="19">
        <f>'Таб 2-3'!G15</f>
        <v>2</v>
      </c>
    </row>
    <row r="458" spans="12:16" ht="12.75">
      <c r="L458" s="29" t="s">
        <v>428</v>
      </c>
      <c r="M458" s="15"/>
      <c r="N458" s="15"/>
      <c r="O458" s="15"/>
      <c r="P458" s="16">
        <f>'Таб 1'!I24</f>
        <v>14</v>
      </c>
    </row>
    <row r="459" spans="12:16" ht="14.25" thickBot="1">
      <c r="L459" s="31" t="s">
        <v>429</v>
      </c>
      <c r="M459" s="33"/>
      <c r="N459" s="33"/>
      <c r="O459" s="34"/>
      <c r="P459" s="28">
        <f>'Таб 2-3'!G16</f>
        <v>14</v>
      </c>
    </row>
    <row r="460" spans="11:16" ht="15.75">
      <c r="K460" s="13" t="s">
        <v>487</v>
      </c>
      <c r="L460" s="29" t="s">
        <v>91</v>
      </c>
      <c r="M460" s="15"/>
      <c r="N460" s="15"/>
      <c r="O460" s="15"/>
      <c r="P460" s="16">
        <f>'Таб 2-3'!G37</f>
        <v>2</v>
      </c>
    </row>
    <row r="461" spans="12:16" ht="13.5">
      <c r="L461" s="30" t="s">
        <v>488</v>
      </c>
      <c r="M461" s="35"/>
      <c r="N461" s="35"/>
      <c r="O461" s="32"/>
      <c r="P461" s="19">
        <f>'Таб 2-3'!G36</f>
        <v>24</v>
      </c>
    </row>
    <row r="462" spans="12:16" ht="13.5">
      <c r="L462" s="29" t="s">
        <v>92</v>
      </c>
      <c r="M462" s="38"/>
      <c r="N462" s="38"/>
      <c r="O462" s="20"/>
      <c r="P462" s="39">
        <f>'Таб 2-3'!G37</f>
        <v>2</v>
      </c>
    </row>
    <row r="463" spans="12:16" ht="14.25" thickBot="1">
      <c r="L463" s="31" t="s">
        <v>486</v>
      </c>
      <c r="M463" s="33"/>
      <c r="N463" s="33"/>
      <c r="O463" s="27"/>
      <c r="P463" s="42">
        <f>'Таб 2-3'!G10</f>
        <v>2</v>
      </c>
    </row>
    <row r="464" spans="11:16" ht="15.75">
      <c r="K464" s="13" t="s">
        <v>490</v>
      </c>
      <c r="L464" s="29" t="s">
        <v>93</v>
      </c>
      <c r="M464" s="38"/>
      <c r="N464" s="38"/>
      <c r="O464" s="20"/>
      <c r="P464" s="16">
        <f>SUM('Таб 4-6'!E4:E11)</f>
        <v>14</v>
      </c>
    </row>
    <row r="465" spans="12:16" ht="14.25" thickBot="1">
      <c r="L465" s="31" t="s">
        <v>430</v>
      </c>
      <c r="M465" s="33"/>
      <c r="N465" s="33"/>
      <c r="O465" s="27"/>
      <c r="P465" s="42">
        <f>'Таб 1'!I24</f>
        <v>14</v>
      </c>
    </row>
    <row r="466" spans="11:16" ht="15.75">
      <c r="K466" s="13" t="s">
        <v>491</v>
      </c>
      <c r="L466" s="29" t="s">
        <v>94</v>
      </c>
      <c r="M466" s="15"/>
      <c r="N466" s="15"/>
      <c r="O466" s="15"/>
      <c r="P466" s="16">
        <f>SUM('Таб 4-6'!E19:E20)</f>
        <v>0</v>
      </c>
    </row>
    <row r="467" spans="12:16" ht="13.5">
      <c r="L467" s="30" t="s">
        <v>479</v>
      </c>
      <c r="M467" s="35"/>
      <c r="N467" s="35"/>
      <c r="O467" s="32"/>
      <c r="P467" s="19">
        <f>'Таб 4-6'!E18</f>
        <v>0</v>
      </c>
    </row>
    <row r="468" spans="12:16" ht="12.75">
      <c r="L468" s="29" t="s">
        <v>431</v>
      </c>
      <c r="M468" s="15"/>
      <c r="N468" s="15"/>
      <c r="O468" s="15"/>
      <c r="P468" s="16">
        <f>'Таб 4-6'!E22</f>
        <v>0</v>
      </c>
    </row>
    <row r="469" spans="12:16" ht="13.5">
      <c r="L469" s="30" t="s">
        <v>365</v>
      </c>
      <c r="M469" s="35"/>
      <c r="N469" s="35"/>
      <c r="O469" s="32"/>
      <c r="P469" s="19">
        <f>'Таб 4-6'!E21</f>
        <v>0</v>
      </c>
    </row>
    <row r="470" spans="12:16" ht="12.75">
      <c r="L470" s="29" t="s">
        <v>432</v>
      </c>
      <c r="M470" s="15"/>
      <c r="N470" s="15"/>
      <c r="O470" s="15"/>
      <c r="P470" s="16">
        <f>SUM('Таб 4-6'!E24:E25)</f>
        <v>0</v>
      </c>
    </row>
    <row r="471" spans="12:16" ht="13.5">
      <c r="L471" s="30" t="s">
        <v>433</v>
      </c>
      <c r="M471" s="35"/>
      <c r="N471" s="35"/>
      <c r="O471" s="32"/>
      <c r="P471" s="19">
        <f>'Таб 4-6'!E23</f>
        <v>0</v>
      </c>
    </row>
    <row r="472" spans="12:16" ht="12.75">
      <c r="L472" s="29" t="s">
        <v>434</v>
      </c>
      <c r="M472" s="15"/>
      <c r="N472" s="15"/>
      <c r="O472" s="15"/>
      <c r="P472" s="16">
        <f>'Таб 4-6'!E27</f>
        <v>0</v>
      </c>
    </row>
    <row r="473" spans="12:16" ht="13.5">
      <c r="L473" s="30" t="s">
        <v>435</v>
      </c>
      <c r="M473" s="35"/>
      <c r="N473" s="35"/>
      <c r="O473" s="32"/>
      <c r="P473" s="19">
        <f>'Таб 4-6'!E26</f>
        <v>1</v>
      </c>
    </row>
    <row r="474" spans="12:16" ht="12.75">
      <c r="L474" s="29" t="s">
        <v>436</v>
      </c>
      <c r="M474" s="15"/>
      <c r="N474" s="15"/>
      <c r="O474" s="15"/>
      <c r="P474" s="16">
        <f>SUM('Таб 4-6'!E29:E30)</f>
        <v>0</v>
      </c>
    </row>
    <row r="475" spans="12:16" ht="13.5">
      <c r="L475" s="30" t="s">
        <v>333</v>
      </c>
      <c r="M475" s="35"/>
      <c r="N475" s="35"/>
      <c r="O475" s="32"/>
      <c r="P475" s="19">
        <f>'Таб 4-6'!E28</f>
        <v>0</v>
      </c>
    </row>
    <row r="476" spans="12:16" ht="12.75">
      <c r="L476" s="29" t="s">
        <v>437</v>
      </c>
      <c r="M476" s="15"/>
      <c r="N476" s="15"/>
      <c r="O476" s="15"/>
      <c r="P476" s="16">
        <f>'Таб 4-6'!E32</f>
        <v>0</v>
      </c>
    </row>
    <row r="477" spans="12:16" ht="13.5">
      <c r="L477" s="30" t="s">
        <v>438</v>
      </c>
      <c r="M477" s="35"/>
      <c r="N477" s="35"/>
      <c r="O477" s="32"/>
      <c r="P477" s="19">
        <f>'Таб 4-6'!E31</f>
        <v>0</v>
      </c>
    </row>
    <row r="478" spans="12:16" ht="12.75">
      <c r="L478" s="29" t="s">
        <v>439</v>
      </c>
      <c r="M478" s="15"/>
      <c r="N478" s="15"/>
      <c r="O478" s="15"/>
      <c r="P478" s="16">
        <f>'Таб 4-6'!E34</f>
        <v>0</v>
      </c>
    </row>
    <row r="479" spans="12:16" ht="14.25" thickBot="1">
      <c r="L479" s="31" t="s">
        <v>440</v>
      </c>
      <c r="M479" s="33"/>
      <c r="N479" s="33"/>
      <c r="O479" s="34"/>
      <c r="P479" s="28">
        <f>'Таб 4-6'!E33</f>
        <v>0</v>
      </c>
    </row>
    <row r="480" spans="11:16" ht="15.75">
      <c r="K480" s="13" t="s">
        <v>492</v>
      </c>
      <c r="L480" s="29" t="s">
        <v>493</v>
      </c>
      <c r="M480" s="15"/>
      <c r="N480" s="15"/>
      <c r="O480" s="15"/>
      <c r="P480" s="16">
        <f>'Таб 4-6'!K5</f>
        <v>0</v>
      </c>
    </row>
    <row r="481" spans="12:16" ht="13.5">
      <c r="L481" s="30" t="s">
        <v>479</v>
      </c>
      <c r="M481" s="35"/>
      <c r="N481" s="35"/>
      <c r="O481" s="32"/>
      <c r="P481" s="19">
        <f>'Таб 4-6'!K4</f>
        <v>0</v>
      </c>
    </row>
    <row r="482" spans="12:16" ht="12.75">
      <c r="L482" s="29" t="s">
        <v>494</v>
      </c>
      <c r="M482" s="15"/>
      <c r="N482" s="15"/>
      <c r="O482" s="15"/>
      <c r="P482" s="16">
        <f>'Таб 4-6'!K7</f>
        <v>0</v>
      </c>
    </row>
    <row r="483" spans="12:16" ht="13.5">
      <c r="L483" s="30" t="s">
        <v>478</v>
      </c>
      <c r="M483" s="35"/>
      <c r="N483" s="35"/>
      <c r="O483" s="32"/>
      <c r="P483" s="19">
        <f>'Таб 4-6'!K6</f>
        <v>0</v>
      </c>
    </row>
    <row r="484" spans="12:16" ht="12.75">
      <c r="L484" s="29" t="s">
        <v>495</v>
      </c>
      <c r="M484" s="15"/>
      <c r="N484" s="15"/>
      <c r="O484" s="15"/>
      <c r="P484" s="16">
        <f>'Таб 4-6'!K9</f>
        <v>0</v>
      </c>
    </row>
    <row r="485" spans="12:16" ht="13.5">
      <c r="L485" s="30" t="s">
        <v>480</v>
      </c>
      <c r="M485" s="35"/>
      <c r="N485" s="35"/>
      <c r="O485" s="32"/>
      <c r="P485" s="19">
        <f>'Таб 4-6'!K8</f>
        <v>0</v>
      </c>
    </row>
    <row r="486" spans="12:16" ht="12.75">
      <c r="L486" s="29" t="s">
        <v>496</v>
      </c>
      <c r="M486" s="15"/>
      <c r="N486" s="15"/>
      <c r="O486" s="15"/>
      <c r="P486" s="16">
        <f>'Таб 4-6'!K11</f>
        <v>0</v>
      </c>
    </row>
    <row r="487" spans="12:16" ht="14.25" thickBot="1">
      <c r="L487" s="31" t="s">
        <v>481</v>
      </c>
      <c r="M487" s="33"/>
      <c r="N487" s="33"/>
      <c r="O487" s="34"/>
      <c r="P487" s="28">
        <f>'Таб 4-6'!K10</f>
        <v>0</v>
      </c>
    </row>
    <row r="488" spans="12:16" ht="13.5">
      <c r="L488" s="29" t="s">
        <v>497</v>
      </c>
      <c r="M488" s="38"/>
      <c r="N488" s="38"/>
      <c r="O488" s="20"/>
      <c r="P488" s="16">
        <f>'Таб 4-6'!K5</f>
        <v>0</v>
      </c>
    </row>
    <row r="489" spans="12:16" ht="13.5">
      <c r="L489" s="30" t="s">
        <v>455</v>
      </c>
      <c r="M489" s="35"/>
      <c r="N489" s="35"/>
      <c r="O489" s="18"/>
      <c r="P489" s="19">
        <f>'Таб 2-3'!G20</f>
        <v>0</v>
      </c>
    </row>
    <row r="490" spans="12:16" ht="13.5">
      <c r="L490" s="29" t="s">
        <v>499</v>
      </c>
      <c r="M490" s="38"/>
      <c r="N490" s="38"/>
      <c r="O490" s="20"/>
      <c r="P490" s="37">
        <f>'Таб 4-6'!K7</f>
        <v>0</v>
      </c>
    </row>
    <row r="491" spans="12:16" ht="13.5">
      <c r="L491" s="30" t="s">
        <v>367</v>
      </c>
      <c r="M491" s="35"/>
      <c r="N491" s="35"/>
      <c r="O491" s="18"/>
      <c r="P491" s="19">
        <f>'Таб 2-3'!G21</f>
        <v>0</v>
      </c>
    </row>
    <row r="492" spans="12:16" ht="13.5">
      <c r="L492" s="29" t="s">
        <v>95</v>
      </c>
      <c r="M492" s="38"/>
      <c r="N492" s="38"/>
      <c r="O492" s="20"/>
      <c r="P492" s="37">
        <f>'Таб 4-6'!K9</f>
        <v>0</v>
      </c>
    </row>
    <row r="493" spans="12:16" ht="13.5">
      <c r="L493" s="30" t="s">
        <v>96</v>
      </c>
      <c r="M493" s="35"/>
      <c r="N493" s="35"/>
      <c r="O493" s="18"/>
      <c r="P493" s="19">
        <f>'Таб 2-3'!G22</f>
        <v>0</v>
      </c>
    </row>
    <row r="494" spans="12:16" ht="13.5">
      <c r="L494" s="29" t="s">
        <v>500</v>
      </c>
      <c r="M494" s="38"/>
      <c r="N494" s="38"/>
      <c r="O494" s="20"/>
      <c r="P494" s="37">
        <f>'Таб 4-6'!K11</f>
        <v>0</v>
      </c>
    </row>
    <row r="495" spans="12:16" ht="14.25" thickBot="1">
      <c r="L495" s="31" t="s">
        <v>441</v>
      </c>
      <c r="M495" s="33"/>
      <c r="N495" s="33"/>
      <c r="O495" s="27"/>
      <c r="P495" s="28">
        <f>'Таб 2-3'!G23</f>
        <v>0</v>
      </c>
    </row>
    <row r="496" spans="11:16" ht="15.75">
      <c r="K496" s="13" t="s">
        <v>502</v>
      </c>
      <c r="L496" s="29" t="s">
        <v>97</v>
      </c>
      <c r="M496" s="15"/>
      <c r="N496" s="15"/>
      <c r="O496" s="15"/>
      <c r="P496" s="16">
        <f>'Таб 7-10'!I5</f>
        <v>4</v>
      </c>
    </row>
    <row r="497" spans="12:16" ht="13.5">
      <c r="L497" s="30" t="s">
        <v>98</v>
      </c>
      <c r="M497" s="35"/>
      <c r="N497" s="35"/>
      <c r="O497" s="32"/>
      <c r="P497" s="19">
        <f>'Таб 7-10'!I4</f>
        <v>5</v>
      </c>
    </row>
    <row r="498" spans="12:16" ht="12.75">
      <c r="L498" s="29" t="s">
        <v>442</v>
      </c>
      <c r="M498" s="15"/>
      <c r="N498" s="15"/>
      <c r="O498" s="15"/>
      <c r="P498" s="16">
        <f>'Таб 7-10'!I6+'Таб 7-10'!I8+'Таб 7-10'!I9+'Таб 7-10'!I14</f>
        <v>4</v>
      </c>
    </row>
    <row r="499" spans="12:16" ht="13.5">
      <c r="L499" s="30" t="s">
        <v>482</v>
      </c>
      <c r="M499" s="35"/>
      <c r="N499" s="35"/>
      <c r="O499" s="32"/>
      <c r="P499" s="19">
        <f>'Таб 7-10'!I5</f>
        <v>4</v>
      </c>
    </row>
    <row r="500" spans="12:16" ht="12.75">
      <c r="L500" s="29" t="s">
        <v>503</v>
      </c>
      <c r="M500" s="15"/>
      <c r="N500" s="15"/>
      <c r="O500" s="15"/>
      <c r="P500" s="16">
        <f>'Таб 7-10'!I7</f>
        <v>0</v>
      </c>
    </row>
    <row r="501" spans="12:16" ht="13.5">
      <c r="L501" s="30" t="s">
        <v>478</v>
      </c>
      <c r="M501" s="35"/>
      <c r="N501" s="35"/>
      <c r="O501" s="32"/>
      <c r="P501" s="19">
        <f>'Таб 7-10'!I6</f>
        <v>4</v>
      </c>
    </row>
    <row r="502" spans="12:16" ht="12.75">
      <c r="L502" s="29" t="s">
        <v>443</v>
      </c>
      <c r="M502" s="15"/>
      <c r="N502" s="15"/>
      <c r="O502" s="15"/>
      <c r="P502" s="16">
        <f>SUM('Таб 7-10'!I10:I13)</f>
        <v>0</v>
      </c>
    </row>
    <row r="503" spans="12:16" ht="14.25" thickBot="1">
      <c r="L503" s="31" t="s">
        <v>444</v>
      </c>
      <c r="M503" s="33"/>
      <c r="N503" s="33"/>
      <c r="O503" s="34"/>
      <c r="P503" s="28">
        <f>'Таб 7-10'!I9</f>
        <v>0</v>
      </c>
    </row>
    <row r="504" spans="12:16" ht="13.5">
      <c r="L504" s="14" t="s">
        <v>99</v>
      </c>
      <c r="M504" s="38"/>
      <c r="N504" s="38"/>
      <c r="O504" s="20"/>
      <c r="P504" s="16">
        <f>'Таб 4-6'!K6+'Таб 4-6'!K8+'Таб 4-6'!K10</f>
        <v>0</v>
      </c>
    </row>
    <row r="505" spans="12:16" ht="13.5">
      <c r="L505" s="17" t="s">
        <v>501</v>
      </c>
      <c r="M505" s="35"/>
      <c r="N505" s="35"/>
      <c r="O505" s="18"/>
      <c r="P505" s="19">
        <f>'Таб 4-6'!K4</f>
        <v>0</v>
      </c>
    </row>
    <row r="506" spans="12:16" ht="13.5">
      <c r="L506" s="14" t="s">
        <v>100</v>
      </c>
      <c r="M506" s="38"/>
      <c r="N506" s="38"/>
      <c r="O506" s="20"/>
      <c r="P506" s="16">
        <f>'Таб 4-6'!K7+'Таб 4-6'!K9+'Таб 4-6'!K11</f>
        <v>0</v>
      </c>
    </row>
    <row r="507" spans="12:16" ht="14.25" thickBot="1">
      <c r="L507" s="26" t="s">
        <v>489</v>
      </c>
      <c r="M507" s="33"/>
      <c r="N507" s="33"/>
      <c r="O507" s="27"/>
      <c r="P507" s="28">
        <f>'Таб 4-6'!K5</f>
        <v>0</v>
      </c>
    </row>
    <row r="508" spans="12:16" ht="13.5">
      <c r="L508" s="14" t="s">
        <v>101</v>
      </c>
      <c r="M508" s="38"/>
      <c r="N508" s="38"/>
      <c r="O508" s="20"/>
      <c r="P508" s="16">
        <f>SUM('Таб 7-10'!E24:E25)</f>
        <v>0</v>
      </c>
    </row>
    <row r="509" spans="12:16" ht="13.5">
      <c r="L509" s="17" t="s">
        <v>501</v>
      </c>
      <c r="M509" s="35"/>
      <c r="N509" s="35"/>
      <c r="O509" s="18"/>
      <c r="P509" s="19">
        <f>'Таб 7-10'!E23</f>
        <v>0</v>
      </c>
    </row>
    <row r="510" spans="12:16" ht="13.5">
      <c r="L510" s="14" t="s">
        <v>102</v>
      </c>
      <c r="M510" s="38"/>
      <c r="N510" s="38"/>
      <c r="O510" s="20"/>
      <c r="P510" s="16">
        <f>SUM('Таб 7-10'!F24:F25)</f>
        <v>0</v>
      </c>
    </row>
    <row r="511" spans="12:16" ht="13.5">
      <c r="L511" s="17" t="s">
        <v>501</v>
      </c>
      <c r="M511" s="35"/>
      <c r="N511" s="35"/>
      <c r="O511" s="18"/>
      <c r="P511" s="19">
        <f>'Таб 7-10'!F23</f>
        <v>0</v>
      </c>
    </row>
    <row r="512" spans="12:16" ht="13.5">
      <c r="L512" s="14" t="s">
        <v>103</v>
      </c>
      <c r="M512" s="38"/>
      <c r="N512" s="38"/>
      <c r="O512" s="20"/>
      <c r="P512" s="16">
        <f>SUM('Таб 7-10'!G24:G25)</f>
        <v>0</v>
      </c>
    </row>
    <row r="513" spans="12:16" ht="13.5">
      <c r="L513" s="17" t="s">
        <v>501</v>
      </c>
      <c r="M513" s="35"/>
      <c r="N513" s="35"/>
      <c r="O513" s="18"/>
      <c r="P513" s="19">
        <f>'Таб 7-10'!G23</f>
        <v>0</v>
      </c>
    </row>
    <row r="514" spans="12:16" ht="13.5">
      <c r="L514" s="14" t="s">
        <v>104</v>
      </c>
      <c r="M514" s="38"/>
      <c r="N514" s="38"/>
      <c r="O514" s="20"/>
      <c r="P514" s="16">
        <f>SUM('Таб 7-10'!H24:H25)</f>
        <v>0</v>
      </c>
    </row>
    <row r="515" spans="12:16" ht="14.25" thickBot="1">
      <c r="L515" s="26" t="s">
        <v>501</v>
      </c>
      <c r="M515" s="33"/>
      <c r="N515" s="33"/>
      <c r="O515" s="27"/>
      <c r="P515" s="28">
        <f>'Таб 7-10'!H23</f>
        <v>0</v>
      </c>
    </row>
    <row r="516" spans="12:16" ht="12.75">
      <c r="L516" s="14" t="s">
        <v>161</v>
      </c>
      <c r="M516" s="149"/>
      <c r="N516" s="149"/>
      <c r="O516" s="149"/>
      <c r="P516" s="16">
        <f>Додаток!F6</f>
        <v>15</v>
      </c>
    </row>
    <row r="517" spans="12:16" ht="13.5">
      <c r="L517" s="17" t="s">
        <v>105</v>
      </c>
      <c r="M517" s="157"/>
      <c r="N517" s="157"/>
      <c r="O517" s="158"/>
      <c r="P517" s="19">
        <f>'Таб 7-10'!P5+'Таб 7-10'!R5</f>
        <v>15</v>
      </c>
    </row>
    <row r="518" spans="12:16" ht="12.75">
      <c r="L518" s="14" t="s">
        <v>162</v>
      </c>
      <c r="M518" s="149"/>
      <c r="N518" s="149"/>
      <c r="O518" s="149"/>
      <c r="P518" s="16">
        <f>SUM(Додаток!H6:I6)</f>
        <v>0</v>
      </c>
    </row>
    <row r="519" spans="12:16" ht="13.5">
      <c r="L519" s="17" t="s">
        <v>106</v>
      </c>
      <c r="M519" s="157"/>
      <c r="N519" s="157"/>
      <c r="O519" s="158"/>
      <c r="P519" s="19">
        <f>'Таб 7-10'!P6+'Таб 7-10'!R6</f>
        <v>0</v>
      </c>
    </row>
    <row r="520" spans="12:16" ht="12.75">
      <c r="L520" s="14" t="s">
        <v>163</v>
      </c>
      <c r="M520" s="149"/>
      <c r="N520" s="149"/>
      <c r="O520" s="149"/>
      <c r="P520" s="16">
        <f>Додаток!F12</f>
        <v>0</v>
      </c>
    </row>
    <row r="521" spans="12:16" ht="14.25" thickBot="1">
      <c r="L521" s="26" t="s">
        <v>107</v>
      </c>
      <c r="M521" s="150"/>
      <c r="N521" s="150"/>
      <c r="O521" s="151"/>
      <c r="P521" s="28">
        <f>'Таб 7-10'!P7</f>
        <v>0</v>
      </c>
    </row>
    <row r="522" spans="12:16" ht="12.75">
      <c r="L522" s="14" t="s">
        <v>164</v>
      </c>
      <c r="M522" s="149"/>
      <c r="N522" s="149"/>
      <c r="O522" s="149"/>
      <c r="P522" s="16">
        <f>Додаток!F13</f>
        <v>5768</v>
      </c>
    </row>
    <row r="523" spans="12:16" ht="13.5">
      <c r="L523" s="17" t="s">
        <v>108</v>
      </c>
      <c r="M523" s="157"/>
      <c r="N523" s="157"/>
      <c r="O523" s="158"/>
      <c r="P523" s="19">
        <f>'Таб 7-10'!O5-'Таб 7-10'!P5-'Таб 7-10'!R5-'Таб 7-10'!S5</f>
        <v>5768</v>
      </c>
    </row>
    <row r="524" spans="12:16" ht="12.75">
      <c r="L524" s="14" t="s">
        <v>165</v>
      </c>
      <c r="M524" s="149"/>
      <c r="N524" s="149"/>
      <c r="O524" s="149"/>
      <c r="P524" s="16">
        <f>SUM(Додаток!H13:I13)</f>
        <v>5768</v>
      </c>
    </row>
    <row r="525" spans="12:16" ht="13.5">
      <c r="L525" s="17" t="s">
        <v>109</v>
      </c>
      <c r="M525" s="157"/>
      <c r="N525" s="157"/>
      <c r="O525" s="158"/>
      <c r="P525" s="19">
        <f>'Таб 7-10'!O6-'Таб 7-10'!P6-'Таб 7-10'!R6-'Таб 7-10'!S6</f>
        <v>5768</v>
      </c>
    </row>
    <row r="526" spans="12:16" ht="12.75">
      <c r="L526" s="14" t="s">
        <v>166</v>
      </c>
      <c r="M526" s="149"/>
      <c r="N526" s="149"/>
      <c r="O526" s="149"/>
      <c r="P526" s="16">
        <f>Додаток!F15</f>
        <v>0</v>
      </c>
    </row>
    <row r="527" spans="12:16" ht="14.25" thickBot="1">
      <c r="L527" s="26" t="s">
        <v>110</v>
      </c>
      <c r="M527" s="150"/>
      <c r="N527" s="150"/>
      <c r="O527" s="151"/>
      <c r="P527" s="28">
        <f>'Таб 7-10'!O7-'Таб 7-10'!P7-'Таб 7-10'!R7-'Таб 7-10'!S7</f>
        <v>0</v>
      </c>
    </row>
    <row r="528" spans="11:16" ht="15.75">
      <c r="K528" s="13" t="s">
        <v>504</v>
      </c>
      <c r="L528" s="29" t="s">
        <v>111</v>
      </c>
      <c r="M528" s="15"/>
      <c r="N528" s="15"/>
      <c r="O528" s="15"/>
      <c r="P528" s="16">
        <f>'Таб 7-10'!E24</f>
        <v>0</v>
      </c>
    </row>
    <row r="529" spans="12:16" ht="12.75">
      <c r="L529" s="30" t="s">
        <v>488</v>
      </c>
      <c r="M529" s="18"/>
      <c r="N529" s="18"/>
      <c r="O529" s="18"/>
      <c r="P529" s="19">
        <f>'Таб 7-10'!E23</f>
        <v>0</v>
      </c>
    </row>
    <row r="530" spans="12:16" ht="12.75">
      <c r="L530" s="29" t="s">
        <v>112</v>
      </c>
      <c r="M530" s="15"/>
      <c r="N530" s="15"/>
      <c r="O530" s="15"/>
      <c r="P530" s="16">
        <f>'Таб 7-10'!F24</f>
        <v>0</v>
      </c>
    </row>
    <row r="531" spans="12:16" ht="12.75">
      <c r="L531" s="30" t="s">
        <v>488</v>
      </c>
      <c r="M531" s="18"/>
      <c r="N531" s="18"/>
      <c r="O531" s="18"/>
      <c r="P531" s="19">
        <f>'Таб 7-10'!F23</f>
        <v>0</v>
      </c>
    </row>
    <row r="532" spans="12:16" ht="12.75">
      <c r="L532" s="29" t="s">
        <v>113</v>
      </c>
      <c r="M532" s="15"/>
      <c r="N532" s="15"/>
      <c r="O532" s="15"/>
      <c r="P532" s="16">
        <f>'Таб 7-10'!G24</f>
        <v>0</v>
      </c>
    </row>
    <row r="533" spans="12:16" ht="12.75">
      <c r="L533" s="30" t="s">
        <v>488</v>
      </c>
      <c r="M533" s="18"/>
      <c r="N533" s="18"/>
      <c r="O533" s="18"/>
      <c r="P533" s="19">
        <f>'Таб 7-10'!G23</f>
        <v>0</v>
      </c>
    </row>
    <row r="534" spans="12:16" ht="12.75">
      <c r="L534" s="29" t="s">
        <v>114</v>
      </c>
      <c r="M534" s="15"/>
      <c r="N534" s="15"/>
      <c r="O534" s="15"/>
      <c r="P534" s="16">
        <f>'Таб 7-10'!H24</f>
        <v>0</v>
      </c>
    </row>
    <row r="535" spans="12:16" ht="13.5" thickBot="1">
      <c r="L535" s="31" t="s">
        <v>488</v>
      </c>
      <c r="M535" s="27"/>
      <c r="N535" s="27"/>
      <c r="O535" s="27"/>
      <c r="P535" s="28">
        <f>'Таб 7-10'!H23</f>
        <v>0</v>
      </c>
    </row>
    <row r="536" spans="12:16" ht="12.75">
      <c r="L536" s="29" t="s">
        <v>115</v>
      </c>
      <c r="M536" s="15"/>
      <c r="N536" s="15"/>
      <c r="O536" s="15"/>
      <c r="P536" s="16">
        <f>'Таб 7-10'!E26+'Таб 7-10'!E27+'Таб 7-10'!E29+'Таб 7-10'!E30+'Таб 7-10'!E31+'Таб 7-10'!E32+'Таб 7-10'!E33</f>
        <v>0</v>
      </c>
    </row>
    <row r="537" spans="12:16" ht="12.75">
      <c r="L537" s="30" t="s">
        <v>488</v>
      </c>
      <c r="M537" s="18"/>
      <c r="N537" s="18"/>
      <c r="O537" s="18"/>
      <c r="P537" s="19">
        <f>'Таб 7-10'!E23</f>
        <v>0</v>
      </c>
    </row>
    <row r="538" spans="12:16" ht="12.75">
      <c r="L538" s="29" t="s">
        <v>116</v>
      </c>
      <c r="M538" s="15"/>
      <c r="N538" s="15"/>
      <c r="O538" s="15"/>
      <c r="P538" s="16">
        <f>'Таб 7-10'!F26+'Таб 7-10'!F27+'Таб 7-10'!F29+'Таб 7-10'!F30+'Таб 7-10'!F31+'Таб 7-10'!F32+'Таб 7-10'!F33</f>
        <v>0</v>
      </c>
    </row>
    <row r="539" spans="12:16" ht="12.75">
      <c r="L539" s="30" t="s">
        <v>488</v>
      </c>
      <c r="M539" s="18"/>
      <c r="N539" s="18"/>
      <c r="O539" s="18"/>
      <c r="P539" s="19">
        <f>'Таб 7-10'!F23</f>
        <v>0</v>
      </c>
    </row>
    <row r="540" spans="12:16" ht="12.75">
      <c r="L540" s="29" t="s">
        <v>123</v>
      </c>
      <c r="M540" s="15"/>
      <c r="N540" s="15"/>
      <c r="O540" s="15"/>
      <c r="P540" s="16">
        <f>'Таб 7-10'!G26+'Таб 7-10'!G27+'Таб 7-10'!G29+'Таб 7-10'!G30+'Таб 7-10'!G31+'Таб 7-10'!G32+'Таб 7-10'!G33</f>
        <v>0</v>
      </c>
    </row>
    <row r="541" spans="12:16" ht="12.75">
      <c r="L541" s="30" t="s">
        <v>488</v>
      </c>
      <c r="M541" s="18"/>
      <c r="N541" s="18"/>
      <c r="O541" s="18"/>
      <c r="P541" s="19">
        <f>'Таб 7-10'!G23</f>
        <v>0</v>
      </c>
    </row>
    <row r="542" spans="12:16" ht="12.75">
      <c r="L542" s="29" t="s">
        <v>124</v>
      </c>
      <c r="M542" s="15"/>
      <c r="N542" s="15"/>
      <c r="O542" s="15"/>
      <c r="P542" s="16">
        <f>'Таб 7-10'!H26+'Таб 7-10'!H27+'Таб 7-10'!H29+'Таб 7-10'!H30+'Таб 7-10'!H31+'Таб 7-10'!H32+'Таб 7-10'!H33</f>
        <v>0</v>
      </c>
    </row>
    <row r="543" spans="12:16" ht="13.5" thickBot="1">
      <c r="L543" s="31" t="s">
        <v>488</v>
      </c>
      <c r="M543" s="27"/>
      <c r="N543" s="27"/>
      <c r="O543" s="27"/>
      <c r="P543" s="28">
        <f>'Таб 7-10'!H23</f>
        <v>0</v>
      </c>
    </row>
    <row r="544" spans="12:16" ht="12.75">
      <c r="L544" s="29" t="s">
        <v>125</v>
      </c>
      <c r="M544" s="15"/>
      <c r="N544" s="15"/>
      <c r="O544" s="15"/>
      <c r="P544" s="16">
        <f>'Таб 7-10'!E28</f>
        <v>0</v>
      </c>
    </row>
    <row r="545" spans="12:16" ht="13.5">
      <c r="L545" s="30" t="s">
        <v>480</v>
      </c>
      <c r="M545" s="35"/>
      <c r="N545" s="35"/>
      <c r="O545" s="32"/>
      <c r="P545" s="19">
        <f>'Таб 7-10'!E27</f>
        <v>0</v>
      </c>
    </row>
    <row r="546" spans="12:16" ht="12.75">
      <c r="L546" s="29" t="s">
        <v>126</v>
      </c>
      <c r="M546" s="15"/>
      <c r="N546" s="15"/>
      <c r="O546" s="15"/>
      <c r="P546" s="16">
        <f>'Таб 7-10'!F28</f>
        <v>0</v>
      </c>
    </row>
    <row r="547" spans="12:16" ht="13.5">
      <c r="L547" s="30" t="s">
        <v>480</v>
      </c>
      <c r="M547" s="35"/>
      <c r="N547" s="35"/>
      <c r="O547" s="32"/>
      <c r="P547" s="19">
        <f>'Таб 7-10'!F27</f>
        <v>0</v>
      </c>
    </row>
    <row r="548" spans="12:16" ht="12.75">
      <c r="L548" s="29" t="s">
        <v>127</v>
      </c>
      <c r="M548" s="15"/>
      <c r="N548" s="15"/>
      <c r="O548" s="15"/>
      <c r="P548" s="16">
        <f>'Таб 7-10'!G28</f>
        <v>0</v>
      </c>
    </row>
    <row r="549" spans="12:16" ht="13.5">
      <c r="L549" s="30" t="s">
        <v>480</v>
      </c>
      <c r="M549" s="35"/>
      <c r="N549" s="35"/>
      <c r="O549" s="32"/>
      <c r="P549" s="19">
        <f>'Таб 7-10'!G27</f>
        <v>0</v>
      </c>
    </row>
    <row r="550" spans="12:16" ht="12.75">
      <c r="L550" s="29" t="s">
        <v>128</v>
      </c>
      <c r="M550" s="15"/>
      <c r="N550" s="15"/>
      <c r="O550" s="15"/>
      <c r="P550" s="16">
        <f>'Таб 7-10'!H28</f>
        <v>0</v>
      </c>
    </row>
    <row r="551" spans="12:16" ht="14.25" thickBot="1">
      <c r="L551" s="31" t="s">
        <v>480</v>
      </c>
      <c r="M551" s="33"/>
      <c r="N551" s="33"/>
      <c r="O551" s="34"/>
      <c r="P551" s="28">
        <f>'Таб 7-10'!H27</f>
        <v>0</v>
      </c>
    </row>
    <row r="552" spans="11:16" ht="15.75">
      <c r="K552" s="13" t="s">
        <v>507</v>
      </c>
      <c r="L552" s="29" t="s">
        <v>129</v>
      </c>
      <c r="M552" s="15"/>
      <c r="N552" s="15"/>
      <c r="O552" s="15"/>
      <c r="P552" s="16">
        <f>'Таб 7-10'!O6</f>
        <v>5768</v>
      </c>
    </row>
    <row r="553" spans="12:16" ht="13.5">
      <c r="L553" s="30" t="s">
        <v>479</v>
      </c>
      <c r="M553" s="35"/>
      <c r="N553" s="35"/>
      <c r="O553" s="32"/>
      <c r="P553" s="19">
        <f>'Таб 7-10'!O5</f>
        <v>5783</v>
      </c>
    </row>
    <row r="554" spans="12:16" ht="12.75">
      <c r="L554" s="29" t="s">
        <v>130</v>
      </c>
      <c r="M554" s="15"/>
      <c r="N554" s="15"/>
      <c r="O554" s="15"/>
      <c r="P554" s="16">
        <f>'Таб 7-10'!P6</f>
        <v>0</v>
      </c>
    </row>
    <row r="555" spans="12:16" ht="13.5">
      <c r="L555" s="30" t="s">
        <v>479</v>
      </c>
      <c r="M555" s="35"/>
      <c r="N555" s="35"/>
      <c r="O555" s="32"/>
      <c r="P555" s="19">
        <f>'Таб 7-10'!P5</f>
        <v>15</v>
      </c>
    </row>
    <row r="556" spans="12:16" ht="12.75">
      <c r="L556" s="29" t="s">
        <v>131</v>
      </c>
      <c r="M556" s="15"/>
      <c r="N556" s="15"/>
      <c r="O556" s="15"/>
      <c r="P556" s="16">
        <f>'Таб 7-10'!Q6</f>
        <v>450</v>
      </c>
    </row>
    <row r="557" spans="12:16" ht="13.5">
      <c r="L557" s="30" t="s">
        <v>479</v>
      </c>
      <c r="M557" s="35"/>
      <c r="N557" s="35"/>
      <c r="O557" s="32"/>
      <c r="P557" s="19">
        <f>'Таб 7-10'!Q5</f>
        <v>450</v>
      </c>
    </row>
    <row r="558" spans="12:16" ht="12.75">
      <c r="L558" s="29" t="s">
        <v>132</v>
      </c>
      <c r="M558" s="15"/>
      <c r="N558" s="15"/>
      <c r="O558" s="15"/>
      <c r="P558" s="16">
        <f>'Таб 7-10'!R6</f>
        <v>0</v>
      </c>
    </row>
    <row r="559" spans="12:16" ht="13.5">
      <c r="L559" s="30" t="s">
        <v>479</v>
      </c>
      <c r="M559" s="35"/>
      <c r="N559" s="35"/>
      <c r="O559" s="32"/>
      <c r="P559" s="19">
        <f>'Таб 7-10'!R5</f>
        <v>0</v>
      </c>
    </row>
    <row r="560" spans="12:16" ht="12.75">
      <c r="L560" s="29" t="s">
        <v>133</v>
      </c>
      <c r="M560" s="15"/>
      <c r="N560" s="15"/>
      <c r="O560" s="15"/>
      <c r="P560" s="37">
        <f>'Таб 7-10'!S6</f>
        <v>0</v>
      </c>
    </row>
    <row r="561" spans="12:16" ht="14.25" thickBot="1">
      <c r="L561" s="31" t="s">
        <v>479</v>
      </c>
      <c r="M561" s="33"/>
      <c r="N561" s="33"/>
      <c r="O561" s="34"/>
      <c r="P561" s="28">
        <f>'Таб 7-10'!S5</f>
        <v>0</v>
      </c>
    </row>
    <row r="562" spans="12:16" ht="12.75">
      <c r="L562" s="29" t="s">
        <v>508</v>
      </c>
      <c r="M562" s="15"/>
      <c r="N562" s="15"/>
      <c r="O562" s="15"/>
      <c r="P562" s="16">
        <f>'Таб 7-10'!O7</f>
        <v>0</v>
      </c>
    </row>
    <row r="563" spans="12:16" ht="13.5">
      <c r="L563" s="30" t="s">
        <v>479</v>
      </c>
      <c r="M563" s="35"/>
      <c r="N563" s="35"/>
      <c r="O563" s="32"/>
      <c r="P563" s="19">
        <f>'Таб 7-10'!O5</f>
        <v>5783</v>
      </c>
    </row>
    <row r="564" spans="12:16" ht="12.75">
      <c r="L564" s="29" t="s">
        <v>134</v>
      </c>
      <c r="M564" s="15"/>
      <c r="N564" s="15"/>
      <c r="O564" s="15"/>
      <c r="P564" s="16">
        <f>'Таб 7-10'!P7</f>
        <v>0</v>
      </c>
    </row>
    <row r="565" spans="12:16" ht="13.5">
      <c r="L565" s="30" t="s">
        <v>479</v>
      </c>
      <c r="M565" s="35"/>
      <c r="N565" s="35"/>
      <c r="O565" s="32"/>
      <c r="P565" s="19">
        <f>'Таб 7-10'!P5</f>
        <v>15</v>
      </c>
    </row>
    <row r="566" spans="12:16" ht="12.75">
      <c r="L566" s="29" t="s">
        <v>135</v>
      </c>
      <c r="M566" s="15"/>
      <c r="N566" s="15"/>
      <c r="O566" s="15"/>
      <c r="P566" s="16">
        <f>'Таб 7-10'!Q7</f>
        <v>0</v>
      </c>
    </row>
    <row r="567" spans="12:16" ht="13.5">
      <c r="L567" s="30" t="s">
        <v>479</v>
      </c>
      <c r="M567" s="35"/>
      <c r="N567" s="35"/>
      <c r="O567" s="32"/>
      <c r="P567" s="19">
        <f>'Таб 7-10'!Q5</f>
        <v>450</v>
      </c>
    </row>
    <row r="568" spans="12:16" ht="12.75">
      <c r="L568" s="29" t="s">
        <v>136</v>
      </c>
      <c r="M568" s="15"/>
      <c r="N568" s="15"/>
      <c r="O568" s="15"/>
      <c r="P568" s="16">
        <f>'Таб 7-10'!R7</f>
        <v>0</v>
      </c>
    </row>
    <row r="569" spans="12:16" ht="13.5">
      <c r="L569" s="30" t="s">
        <v>479</v>
      </c>
      <c r="M569" s="35"/>
      <c r="N569" s="35"/>
      <c r="O569" s="32"/>
      <c r="P569" s="19">
        <f>'Таб 7-10'!R5</f>
        <v>0</v>
      </c>
    </row>
    <row r="570" spans="12:16" ht="12.75">
      <c r="L570" s="29" t="s">
        <v>137</v>
      </c>
      <c r="M570" s="15"/>
      <c r="N570" s="15"/>
      <c r="O570" s="15"/>
      <c r="P570" s="16">
        <f>'Таб 7-10'!S7</f>
        <v>0</v>
      </c>
    </row>
    <row r="571" spans="12:16" ht="14.25" thickBot="1">
      <c r="L571" s="31" t="s">
        <v>479</v>
      </c>
      <c r="M571" s="33"/>
      <c r="N571" s="33"/>
      <c r="O571" s="34"/>
      <c r="P571" s="28">
        <f>'Таб 7-10'!S5</f>
        <v>0</v>
      </c>
    </row>
    <row r="572" spans="12:16" ht="12.75">
      <c r="L572" s="29" t="s">
        <v>138</v>
      </c>
      <c r="M572" s="15"/>
      <c r="N572" s="15"/>
      <c r="O572" s="15"/>
      <c r="P572" s="16">
        <f>'Таб 7-10'!R5</f>
        <v>0</v>
      </c>
    </row>
    <row r="573" spans="12:16" ht="13.5">
      <c r="L573" s="30" t="s">
        <v>505</v>
      </c>
      <c r="M573" s="35"/>
      <c r="N573" s="35"/>
      <c r="O573" s="32"/>
      <c r="P573" s="19">
        <f>'Таб 7-10'!Q5</f>
        <v>450</v>
      </c>
    </row>
    <row r="574" spans="12:16" ht="12.75">
      <c r="L574" s="29" t="s">
        <v>132</v>
      </c>
      <c r="M574" s="15"/>
      <c r="N574" s="15"/>
      <c r="O574" s="15"/>
      <c r="P574" s="16">
        <f>'Таб 7-10'!R6</f>
        <v>0</v>
      </c>
    </row>
    <row r="575" spans="12:16" ht="13.5">
      <c r="L575" s="30" t="s">
        <v>506</v>
      </c>
      <c r="M575" s="35"/>
      <c r="N575" s="35"/>
      <c r="O575" s="32"/>
      <c r="P575" s="19">
        <f>'Таб 7-10'!Q6</f>
        <v>450</v>
      </c>
    </row>
    <row r="576" spans="12:16" ht="12.75">
      <c r="L576" s="29" t="s">
        <v>136</v>
      </c>
      <c r="M576" s="15"/>
      <c r="N576" s="15"/>
      <c r="O576" s="15"/>
      <c r="P576" s="16">
        <f>'Таб 7-10'!R7</f>
        <v>0</v>
      </c>
    </row>
    <row r="577" spans="12:16" ht="14.25" thickBot="1">
      <c r="L577" s="31" t="s">
        <v>167</v>
      </c>
      <c r="M577" s="33"/>
      <c r="N577" s="33"/>
      <c r="O577" s="34"/>
      <c r="P577" s="28">
        <f>'Таб 7-10'!Q7</f>
        <v>0</v>
      </c>
    </row>
    <row r="578" spans="12:16" ht="12.75">
      <c r="L578" s="29" t="s">
        <v>139</v>
      </c>
      <c r="M578" s="15"/>
      <c r="N578" s="15"/>
      <c r="O578" s="15"/>
      <c r="P578" s="16">
        <f>'Таб 7-10'!P5+'Таб 7-10'!R5</f>
        <v>15</v>
      </c>
    </row>
    <row r="579" spans="12:16" ht="13.5">
      <c r="L579" s="30" t="s">
        <v>510</v>
      </c>
      <c r="M579" s="35"/>
      <c r="N579" s="35"/>
      <c r="O579" s="32"/>
      <c r="P579" s="19">
        <f>'Таб 7-10'!O5</f>
        <v>5783</v>
      </c>
    </row>
    <row r="580" spans="12:16" ht="12.75">
      <c r="L580" s="29" t="s">
        <v>140</v>
      </c>
      <c r="M580" s="15"/>
      <c r="N580" s="15"/>
      <c r="O580" s="15"/>
      <c r="P580" s="16">
        <f>'Таб 7-10'!P6+'Таб 7-10'!R6</f>
        <v>0</v>
      </c>
    </row>
    <row r="581" spans="12:16" ht="13.5">
      <c r="L581" s="30" t="s">
        <v>510</v>
      </c>
      <c r="M581" s="35"/>
      <c r="N581" s="35"/>
      <c r="O581" s="32"/>
      <c r="P581" s="19">
        <f>'Таб 7-10'!O6</f>
        <v>5768</v>
      </c>
    </row>
    <row r="582" spans="12:16" ht="12.75">
      <c r="L582" s="29" t="s">
        <v>141</v>
      </c>
      <c r="M582" s="15"/>
      <c r="N582" s="15"/>
      <c r="O582" s="15"/>
      <c r="P582" s="16">
        <f>'Таб 7-10'!P7+'Таб 7-10'!R7</f>
        <v>0</v>
      </c>
    </row>
    <row r="583" spans="12:16" ht="14.25" thickBot="1">
      <c r="L583" s="31" t="s">
        <v>510</v>
      </c>
      <c r="M583" s="33"/>
      <c r="N583" s="33"/>
      <c r="O583" s="34"/>
      <c r="P583" s="28">
        <f>'Таб 7-10'!O7</f>
        <v>0</v>
      </c>
    </row>
    <row r="584" spans="11:16" ht="15.75">
      <c r="K584" s="13" t="s">
        <v>445</v>
      </c>
      <c r="L584" s="29" t="s">
        <v>446</v>
      </c>
      <c r="M584" s="15"/>
      <c r="N584" s="15"/>
      <c r="O584" s="15"/>
      <c r="P584" s="16">
        <f>'Таб 7-10'!S14+'Таб 7-10'!S17+'Таб 7-10'!S19+'Таб 7-10'!S20</f>
        <v>0</v>
      </c>
    </row>
    <row r="585" spans="12:16" ht="13.5">
      <c r="L585" s="30" t="s">
        <v>98</v>
      </c>
      <c r="M585" s="35"/>
      <c r="N585" s="35"/>
      <c r="O585" s="32"/>
      <c r="P585" s="19">
        <f>'Таб 7-10'!S13</f>
        <v>1</v>
      </c>
    </row>
    <row r="586" spans="12:16" ht="12.75">
      <c r="L586" s="29" t="s">
        <v>447</v>
      </c>
      <c r="M586" s="15"/>
      <c r="N586" s="15"/>
      <c r="O586" s="15"/>
      <c r="P586" s="16">
        <f>'Таб 7-10'!S15+'Таб 7-10'!S16</f>
        <v>0</v>
      </c>
    </row>
    <row r="587" spans="12:16" ht="13.5">
      <c r="L587" s="30" t="s">
        <v>482</v>
      </c>
      <c r="M587" s="35"/>
      <c r="N587" s="35"/>
      <c r="O587" s="32"/>
      <c r="P587" s="19">
        <f>'Таб 7-10'!S14</f>
        <v>0</v>
      </c>
    </row>
    <row r="588" spans="12:16" ht="12.75">
      <c r="L588" s="29" t="s">
        <v>448</v>
      </c>
      <c r="M588" s="15"/>
      <c r="N588" s="15"/>
      <c r="O588" s="15"/>
      <c r="P588" s="16">
        <f>'Таб 7-10'!S18</f>
        <v>0</v>
      </c>
    </row>
    <row r="589" spans="12:16" ht="14.25" thickBot="1">
      <c r="L589" s="31" t="s">
        <v>449</v>
      </c>
      <c r="M589" s="33"/>
      <c r="N589" s="33"/>
      <c r="O589" s="34"/>
      <c r="P589" s="28">
        <f>'Таб 7-10'!S17</f>
        <v>0</v>
      </c>
    </row>
    <row r="590" spans="11:16" ht="15.75">
      <c r="K590" s="148" t="s">
        <v>358</v>
      </c>
      <c r="L590" s="29" t="s">
        <v>168</v>
      </c>
      <c r="M590" s="15"/>
      <c r="N590" s="15"/>
      <c r="O590" s="15"/>
      <c r="P590" s="16">
        <f>SUM(Додаток!G6:I6)</f>
        <v>15</v>
      </c>
    </row>
    <row r="591" spans="12:16" ht="13.5">
      <c r="L591" s="30" t="s">
        <v>510</v>
      </c>
      <c r="M591" s="35"/>
      <c r="N591" s="35"/>
      <c r="O591" s="32"/>
      <c r="P591" s="19">
        <f>Додаток!F6</f>
        <v>15</v>
      </c>
    </row>
    <row r="592" spans="12:16" ht="12.75">
      <c r="L592" s="29" t="s">
        <v>169</v>
      </c>
      <c r="M592" s="15"/>
      <c r="N592" s="15"/>
      <c r="O592" s="15"/>
      <c r="P592" s="16">
        <f>SUM(Додаток!G7:I7)</f>
        <v>0</v>
      </c>
    </row>
    <row r="593" spans="12:16" ht="13.5">
      <c r="L593" s="30" t="s">
        <v>510</v>
      </c>
      <c r="M593" s="35"/>
      <c r="N593" s="35"/>
      <c r="O593" s="32"/>
      <c r="P593" s="19">
        <f>Додаток!F7</f>
        <v>0</v>
      </c>
    </row>
    <row r="594" spans="12:16" ht="12.75">
      <c r="L594" s="29" t="s">
        <v>170</v>
      </c>
      <c r="M594" s="15"/>
      <c r="N594" s="15"/>
      <c r="O594" s="15"/>
      <c r="P594" s="16">
        <f>SUM(Додаток!H8:I8)</f>
        <v>0</v>
      </c>
    </row>
    <row r="595" spans="12:16" ht="13.5">
      <c r="L595" s="30" t="s">
        <v>510</v>
      </c>
      <c r="M595" s="35"/>
      <c r="N595" s="35"/>
      <c r="O595" s="32"/>
      <c r="P595" s="19">
        <f>Додаток!F8</f>
        <v>0</v>
      </c>
    </row>
    <row r="596" spans="12:16" ht="12.75">
      <c r="L596" s="29" t="s">
        <v>171</v>
      </c>
      <c r="M596" s="15"/>
      <c r="N596" s="15"/>
      <c r="O596" s="15"/>
      <c r="P596" s="16">
        <f>SUM(Додаток!G9:I9)</f>
        <v>15</v>
      </c>
    </row>
    <row r="597" spans="12:16" ht="13.5">
      <c r="L597" s="30" t="s">
        <v>510</v>
      </c>
      <c r="M597" s="35"/>
      <c r="N597" s="35"/>
      <c r="O597" s="32"/>
      <c r="P597" s="19">
        <f>Додаток!F9</f>
        <v>15</v>
      </c>
    </row>
    <row r="598" spans="12:16" ht="12.75">
      <c r="L598" s="29" t="s">
        <v>172</v>
      </c>
      <c r="M598" s="15"/>
      <c r="N598" s="15"/>
      <c r="O598" s="15"/>
      <c r="P598" s="16">
        <f>SUM(Додаток!G10:I10)</f>
        <v>0</v>
      </c>
    </row>
    <row r="599" spans="12:16" ht="13.5">
      <c r="L599" s="30" t="s">
        <v>510</v>
      </c>
      <c r="M599" s="35"/>
      <c r="N599" s="35"/>
      <c r="O599" s="32"/>
      <c r="P599" s="19">
        <f>Додаток!F10</f>
        <v>0</v>
      </c>
    </row>
    <row r="600" spans="12:16" ht="12.75">
      <c r="L600" s="29" t="s">
        <v>173</v>
      </c>
      <c r="M600" s="15"/>
      <c r="N600" s="15"/>
      <c r="O600" s="15"/>
      <c r="P600" s="16">
        <f>SUM(Додаток!G11:I11)</f>
        <v>0</v>
      </c>
    </row>
    <row r="601" spans="12:16" ht="13.5">
      <c r="L601" s="30" t="s">
        <v>510</v>
      </c>
      <c r="M601" s="35"/>
      <c r="N601" s="35"/>
      <c r="O601" s="32"/>
      <c r="P601" s="19">
        <f>Додаток!F11</f>
        <v>0</v>
      </c>
    </row>
    <row r="602" spans="12:16" ht="12.75">
      <c r="L602" s="29" t="s">
        <v>174</v>
      </c>
      <c r="M602" s="15"/>
      <c r="N602" s="15"/>
      <c r="O602" s="15"/>
      <c r="P602" s="16">
        <f>SUM(Додаток!G12:I12)</f>
        <v>0</v>
      </c>
    </row>
    <row r="603" spans="12:16" ht="13.5">
      <c r="L603" s="30" t="s">
        <v>510</v>
      </c>
      <c r="M603" s="35"/>
      <c r="N603" s="35"/>
      <c r="O603" s="32"/>
      <c r="P603" s="19">
        <f>Додаток!F12</f>
        <v>0</v>
      </c>
    </row>
    <row r="604" spans="12:16" ht="12.75">
      <c r="L604" s="29" t="s">
        <v>175</v>
      </c>
      <c r="M604" s="15"/>
      <c r="N604" s="15"/>
      <c r="O604" s="15"/>
      <c r="P604" s="16">
        <f>SUM(Додаток!G13:I13)</f>
        <v>5768</v>
      </c>
    </row>
    <row r="605" spans="12:16" ht="13.5">
      <c r="L605" s="30" t="s">
        <v>510</v>
      </c>
      <c r="M605" s="35"/>
      <c r="N605" s="35"/>
      <c r="O605" s="32"/>
      <c r="P605" s="19">
        <f>Додаток!F13</f>
        <v>5768</v>
      </c>
    </row>
    <row r="606" spans="12:16" ht="12.75">
      <c r="L606" s="29" t="s">
        <v>176</v>
      </c>
      <c r="M606" s="15"/>
      <c r="N606" s="15"/>
      <c r="O606" s="15"/>
      <c r="P606" s="16">
        <f>SUM(Додаток!G14:I14)</f>
        <v>0</v>
      </c>
    </row>
    <row r="607" spans="12:16" ht="13.5">
      <c r="L607" s="30" t="s">
        <v>510</v>
      </c>
      <c r="M607" s="35"/>
      <c r="N607" s="35"/>
      <c r="O607" s="32"/>
      <c r="P607" s="19">
        <f>Додаток!F14</f>
        <v>0</v>
      </c>
    </row>
    <row r="608" spans="12:16" ht="12.75">
      <c r="L608" s="29" t="s">
        <v>177</v>
      </c>
      <c r="M608" s="15"/>
      <c r="N608" s="15"/>
      <c r="O608" s="15"/>
      <c r="P608" s="16">
        <f>SUM(Додаток!G15:I15)</f>
        <v>0</v>
      </c>
    </row>
    <row r="609" spans="12:16" ht="13.5">
      <c r="L609" s="30" t="s">
        <v>510</v>
      </c>
      <c r="M609" s="35"/>
      <c r="N609" s="35"/>
      <c r="O609" s="32"/>
      <c r="P609" s="19">
        <f>Додаток!F15</f>
        <v>0</v>
      </c>
    </row>
    <row r="610" spans="12:16" ht="12.75">
      <c r="L610" s="29" t="s">
        <v>178</v>
      </c>
      <c r="M610" s="15"/>
      <c r="N610" s="15"/>
      <c r="O610" s="15"/>
      <c r="P610" s="16">
        <f>SUM(Додаток!G16:I16)</f>
        <v>0</v>
      </c>
    </row>
    <row r="611" spans="12:16" ht="13.5">
      <c r="L611" s="30" t="s">
        <v>510</v>
      </c>
      <c r="M611" s="35"/>
      <c r="N611" s="35"/>
      <c r="O611" s="32"/>
      <c r="P611" s="19">
        <f>Додаток!F16</f>
        <v>0</v>
      </c>
    </row>
    <row r="612" spans="12:16" ht="12.75">
      <c r="L612" s="29" t="s">
        <v>179</v>
      </c>
      <c r="M612" s="15"/>
      <c r="N612" s="15"/>
      <c r="O612" s="15"/>
      <c r="P612" s="16">
        <f>SUM(Додаток!G17:I17)</f>
        <v>0</v>
      </c>
    </row>
    <row r="613" spans="12:16" ht="13.5">
      <c r="L613" s="30" t="s">
        <v>510</v>
      </c>
      <c r="M613" s="35"/>
      <c r="N613" s="35"/>
      <c r="O613" s="32"/>
      <c r="P613" s="19">
        <f>Додаток!F17</f>
        <v>0</v>
      </c>
    </row>
    <row r="614" spans="12:16" ht="12.75">
      <c r="L614" s="29" t="s">
        <v>314</v>
      </c>
      <c r="M614" s="15"/>
      <c r="N614" s="15"/>
      <c r="O614" s="15"/>
      <c r="P614" s="16">
        <f>SUM(Додаток!G18:I18)</f>
        <v>0</v>
      </c>
    </row>
    <row r="615" spans="12:16" ht="14.25" thickBot="1">
      <c r="L615" s="31" t="s">
        <v>510</v>
      </c>
      <c r="M615" s="33"/>
      <c r="N615" s="33"/>
      <c r="O615" s="34"/>
      <c r="P615" s="28">
        <f>Додаток!F18</f>
        <v>0</v>
      </c>
    </row>
    <row r="616" spans="12:16" ht="12.75">
      <c r="L616" s="29" t="s">
        <v>359</v>
      </c>
      <c r="M616" s="15"/>
      <c r="N616" s="15"/>
      <c r="O616" s="15"/>
      <c r="P616" s="16">
        <f>Додаток!F7</f>
        <v>0</v>
      </c>
    </row>
    <row r="617" spans="12:16" ht="13.5">
      <c r="L617" s="30" t="s">
        <v>479</v>
      </c>
      <c r="M617" s="35"/>
      <c r="N617" s="35"/>
      <c r="O617" s="32"/>
      <c r="P617" s="19">
        <f>Додаток!F6</f>
        <v>15</v>
      </c>
    </row>
    <row r="618" spans="12:16" ht="12.75">
      <c r="L618" s="29" t="s">
        <v>360</v>
      </c>
      <c r="M618" s="15"/>
      <c r="N618" s="15"/>
      <c r="O618" s="15"/>
      <c r="P618" s="16">
        <f>Додаток!G7</f>
        <v>0</v>
      </c>
    </row>
    <row r="619" spans="12:16" ht="13.5">
      <c r="L619" s="30" t="s">
        <v>479</v>
      </c>
      <c r="M619" s="35"/>
      <c r="N619" s="35"/>
      <c r="O619" s="32"/>
      <c r="P619" s="19">
        <f>Додаток!G6</f>
        <v>15</v>
      </c>
    </row>
    <row r="620" spans="12:16" ht="12.75">
      <c r="L620" s="29" t="s">
        <v>361</v>
      </c>
      <c r="M620" s="15"/>
      <c r="N620" s="15"/>
      <c r="O620" s="15"/>
      <c r="P620" s="16">
        <f>Додаток!H7</f>
        <v>0</v>
      </c>
    </row>
    <row r="621" spans="12:16" ht="13.5">
      <c r="L621" s="30" t="s">
        <v>479</v>
      </c>
      <c r="M621" s="35"/>
      <c r="N621" s="35"/>
      <c r="O621" s="32"/>
      <c r="P621" s="19">
        <f>Додаток!H6</f>
        <v>0</v>
      </c>
    </row>
    <row r="622" spans="12:16" ht="12.75">
      <c r="L622" s="29" t="s">
        <v>315</v>
      </c>
      <c r="M622" s="15"/>
      <c r="N622" s="15"/>
      <c r="O622" s="15"/>
      <c r="P622" s="16">
        <f>Додаток!I7</f>
        <v>0</v>
      </c>
    </row>
    <row r="623" spans="12:16" ht="14.25" thickBot="1">
      <c r="L623" s="31" t="s">
        <v>479</v>
      </c>
      <c r="M623" s="33"/>
      <c r="N623" s="33"/>
      <c r="O623" s="34"/>
      <c r="P623" s="28">
        <f>Додаток!I6</f>
        <v>0</v>
      </c>
    </row>
    <row r="624" spans="12:16" ht="12.75">
      <c r="L624" s="29" t="s">
        <v>316</v>
      </c>
      <c r="M624" s="15"/>
      <c r="N624" s="15"/>
      <c r="O624" s="15"/>
      <c r="P624" s="16">
        <f>Додаток!F8</f>
        <v>0</v>
      </c>
    </row>
    <row r="625" spans="12:16" ht="13.5">
      <c r="L625" s="30" t="s">
        <v>479</v>
      </c>
      <c r="M625" s="35"/>
      <c r="N625" s="35"/>
      <c r="O625" s="32"/>
      <c r="P625" s="19">
        <f>Додаток!F6</f>
        <v>15</v>
      </c>
    </row>
    <row r="626" spans="12:16" ht="12.75">
      <c r="L626" s="29" t="s">
        <v>362</v>
      </c>
      <c r="M626" s="15"/>
      <c r="N626" s="15"/>
      <c r="O626" s="15"/>
      <c r="P626" s="16">
        <f>Додаток!H8</f>
        <v>0</v>
      </c>
    </row>
    <row r="627" spans="12:16" ht="13.5">
      <c r="L627" s="30" t="s">
        <v>479</v>
      </c>
      <c r="M627" s="35"/>
      <c r="N627" s="35"/>
      <c r="O627" s="32"/>
      <c r="P627" s="19">
        <f>Додаток!H6</f>
        <v>0</v>
      </c>
    </row>
    <row r="628" spans="12:16" ht="12.75">
      <c r="L628" s="29" t="s">
        <v>317</v>
      </c>
      <c r="M628" s="15"/>
      <c r="N628" s="15"/>
      <c r="O628" s="15"/>
      <c r="P628" s="37">
        <f>Додаток!I8</f>
        <v>0</v>
      </c>
    </row>
    <row r="629" spans="12:16" ht="14.25" thickBot="1">
      <c r="L629" s="31" t="s">
        <v>479</v>
      </c>
      <c r="M629" s="33"/>
      <c r="N629" s="33"/>
      <c r="O629" s="34"/>
      <c r="P629" s="28">
        <f>Додаток!I6</f>
        <v>0</v>
      </c>
    </row>
    <row r="630" spans="12:16" ht="12.75">
      <c r="L630" s="29" t="s">
        <v>318</v>
      </c>
      <c r="M630" s="15"/>
      <c r="N630" s="15"/>
      <c r="O630" s="15"/>
      <c r="P630" s="16">
        <f>Додаток!F7+Додаток!F8</f>
        <v>0</v>
      </c>
    </row>
    <row r="631" spans="12:16" ht="13.5">
      <c r="L631" s="30" t="s">
        <v>479</v>
      </c>
      <c r="M631" s="35"/>
      <c r="N631" s="35"/>
      <c r="O631" s="32"/>
      <c r="P631" s="19">
        <f>Додаток!F6</f>
        <v>15</v>
      </c>
    </row>
    <row r="632" spans="12:16" ht="12.75">
      <c r="L632" s="29" t="s">
        <v>363</v>
      </c>
      <c r="M632" s="15"/>
      <c r="N632" s="15"/>
      <c r="O632" s="15"/>
      <c r="P632" s="16">
        <f>Додаток!H7+Додаток!H8</f>
        <v>0</v>
      </c>
    </row>
    <row r="633" spans="12:16" ht="13.5">
      <c r="L633" s="30" t="s">
        <v>479</v>
      </c>
      <c r="M633" s="35"/>
      <c r="N633" s="35"/>
      <c r="O633" s="32"/>
      <c r="P633" s="19">
        <f>Додаток!H6</f>
        <v>0</v>
      </c>
    </row>
    <row r="634" spans="12:16" ht="12.75">
      <c r="L634" s="29" t="s">
        <v>319</v>
      </c>
      <c r="M634" s="15"/>
      <c r="N634" s="15"/>
      <c r="O634" s="15"/>
      <c r="P634" s="37">
        <f>Додаток!I7+Додаток!I8</f>
        <v>0</v>
      </c>
    </row>
    <row r="635" spans="12:16" ht="14.25" thickBot="1">
      <c r="L635" s="31" t="s">
        <v>479</v>
      </c>
      <c r="M635" s="33"/>
      <c r="N635" s="33"/>
      <c r="O635" s="34"/>
      <c r="P635" s="28">
        <f>Додаток!I6</f>
        <v>0</v>
      </c>
    </row>
    <row r="636" spans="12:16" ht="12.75">
      <c r="L636" s="29" t="s">
        <v>320</v>
      </c>
      <c r="M636" s="15"/>
      <c r="N636" s="15"/>
      <c r="O636" s="15"/>
      <c r="P636" s="16">
        <f>Додаток!F9+Додаток!F10+Додаток!F12</f>
        <v>15</v>
      </c>
    </row>
    <row r="637" spans="12:16" ht="13.5">
      <c r="L637" s="30" t="s">
        <v>479</v>
      </c>
      <c r="M637" s="35"/>
      <c r="N637" s="35"/>
      <c r="O637" s="32"/>
      <c r="P637" s="19">
        <f>Додаток!F6</f>
        <v>15</v>
      </c>
    </row>
    <row r="638" spans="12:16" ht="12.75">
      <c r="L638" s="29" t="s">
        <v>321</v>
      </c>
      <c r="M638" s="15"/>
      <c r="N638" s="15"/>
      <c r="O638" s="15"/>
      <c r="P638" s="16">
        <f>Додаток!G9+Додаток!G10+Додаток!G12</f>
        <v>15</v>
      </c>
    </row>
    <row r="639" spans="12:16" ht="13.5">
      <c r="L639" s="30" t="s">
        <v>479</v>
      </c>
      <c r="M639" s="35"/>
      <c r="N639" s="35"/>
      <c r="O639" s="32"/>
      <c r="P639" s="19">
        <f>Додаток!G6</f>
        <v>15</v>
      </c>
    </row>
    <row r="640" spans="12:16" ht="12.75">
      <c r="L640" s="29" t="s">
        <v>322</v>
      </c>
      <c r="M640" s="15"/>
      <c r="N640" s="15"/>
      <c r="O640" s="15"/>
      <c r="P640" s="16">
        <f>Додаток!H9+Додаток!H10+Додаток!H12</f>
        <v>0</v>
      </c>
    </row>
    <row r="641" spans="12:16" ht="13.5">
      <c r="L641" s="30" t="s">
        <v>479</v>
      </c>
      <c r="M641" s="35"/>
      <c r="N641" s="35"/>
      <c r="O641" s="32"/>
      <c r="P641" s="19">
        <f>Додаток!H6</f>
        <v>0</v>
      </c>
    </row>
    <row r="642" spans="12:16" ht="12.75">
      <c r="L642" s="29" t="s">
        <v>323</v>
      </c>
      <c r="M642" s="15"/>
      <c r="N642" s="15"/>
      <c r="O642" s="15"/>
      <c r="P642" s="37">
        <f>Додаток!I9+Додаток!I10+Додаток!I12</f>
        <v>0</v>
      </c>
    </row>
    <row r="643" spans="12:16" ht="14.25" thickBot="1">
      <c r="L643" s="31" t="s">
        <v>479</v>
      </c>
      <c r="M643" s="33"/>
      <c r="N643" s="33"/>
      <c r="O643" s="34"/>
      <c r="P643" s="28">
        <f>Додаток!I6</f>
        <v>0</v>
      </c>
    </row>
    <row r="644" spans="12:16" ht="12.75">
      <c r="L644" s="29" t="s">
        <v>324</v>
      </c>
      <c r="M644" s="15"/>
      <c r="N644" s="15"/>
      <c r="O644" s="15"/>
      <c r="P644" s="16">
        <f>Додаток!F15</f>
        <v>0</v>
      </c>
    </row>
    <row r="645" spans="12:16" ht="13.5">
      <c r="L645" s="30" t="s">
        <v>366</v>
      </c>
      <c r="M645" s="35"/>
      <c r="N645" s="35"/>
      <c r="O645" s="32"/>
      <c r="P645" s="19">
        <f>Додаток!F13</f>
        <v>5768</v>
      </c>
    </row>
    <row r="646" spans="12:16" ht="12.75">
      <c r="L646" s="29" t="s">
        <v>325</v>
      </c>
      <c r="M646" s="15"/>
      <c r="N646" s="15"/>
      <c r="O646" s="15"/>
      <c r="P646" s="16">
        <f>Додаток!G15</f>
        <v>0</v>
      </c>
    </row>
    <row r="647" spans="12:16" ht="13.5">
      <c r="L647" s="30" t="s">
        <v>366</v>
      </c>
      <c r="M647" s="35"/>
      <c r="N647" s="35"/>
      <c r="O647" s="32"/>
      <c r="P647" s="19">
        <f>Додаток!G13</f>
        <v>0</v>
      </c>
    </row>
    <row r="648" spans="12:16" ht="12.75">
      <c r="L648" s="29" t="s">
        <v>326</v>
      </c>
      <c r="M648" s="15"/>
      <c r="N648" s="15"/>
      <c r="O648" s="15"/>
      <c r="P648" s="16">
        <f>Додаток!H15</f>
        <v>0</v>
      </c>
    </row>
    <row r="649" spans="12:16" ht="13.5">
      <c r="L649" s="30" t="s">
        <v>366</v>
      </c>
      <c r="M649" s="35"/>
      <c r="N649" s="35"/>
      <c r="O649" s="32"/>
      <c r="P649" s="19">
        <f>Додаток!H13</f>
        <v>5768</v>
      </c>
    </row>
    <row r="650" spans="12:16" ht="12.75">
      <c r="L650" s="29" t="s">
        <v>327</v>
      </c>
      <c r="M650" s="15"/>
      <c r="N650" s="15"/>
      <c r="O650" s="15"/>
      <c r="P650" s="37">
        <f>Додаток!I15</f>
        <v>0</v>
      </c>
    </row>
    <row r="651" spans="12:16" ht="14.25" thickBot="1">
      <c r="L651" s="31" t="s">
        <v>366</v>
      </c>
      <c r="M651" s="33"/>
      <c r="N651" s="33"/>
      <c r="O651" s="34"/>
      <c r="P651" s="28">
        <f>Додаток!I13</f>
        <v>0</v>
      </c>
    </row>
    <row r="652" spans="12:16" ht="12.75">
      <c r="L652" s="29" t="s">
        <v>328</v>
      </c>
      <c r="M652" s="15"/>
      <c r="N652" s="15"/>
      <c r="O652" s="15"/>
      <c r="P652" s="16">
        <f>Додаток!F16</f>
        <v>0</v>
      </c>
    </row>
    <row r="653" spans="12:16" ht="13.5">
      <c r="L653" s="30" t="s">
        <v>366</v>
      </c>
      <c r="M653" s="35"/>
      <c r="N653" s="35"/>
      <c r="O653" s="32"/>
      <c r="P653" s="19">
        <f>Додаток!F13</f>
        <v>5768</v>
      </c>
    </row>
    <row r="654" spans="12:16" ht="12.75">
      <c r="L654" s="29" t="s">
        <v>329</v>
      </c>
      <c r="M654" s="15"/>
      <c r="N654" s="15"/>
      <c r="O654" s="15"/>
      <c r="P654" s="16">
        <f>Додаток!G16</f>
        <v>0</v>
      </c>
    </row>
    <row r="655" spans="12:16" ht="13.5">
      <c r="L655" s="30" t="s">
        <v>366</v>
      </c>
      <c r="M655" s="35"/>
      <c r="N655" s="35"/>
      <c r="O655" s="32"/>
      <c r="P655" s="19">
        <f>Додаток!G13</f>
        <v>0</v>
      </c>
    </row>
    <row r="656" spans="12:16" ht="12.75">
      <c r="L656" s="29" t="s">
        <v>330</v>
      </c>
      <c r="M656" s="15"/>
      <c r="N656" s="15"/>
      <c r="O656" s="15"/>
      <c r="P656" s="16">
        <f>Додаток!H16</f>
        <v>0</v>
      </c>
    </row>
    <row r="657" spans="12:16" ht="13.5">
      <c r="L657" s="30" t="s">
        <v>366</v>
      </c>
      <c r="M657" s="35"/>
      <c r="N657" s="35"/>
      <c r="O657" s="32"/>
      <c r="P657" s="19">
        <f>Додаток!H13</f>
        <v>5768</v>
      </c>
    </row>
    <row r="658" spans="12:16" ht="12.75">
      <c r="L658" s="29" t="s">
        <v>331</v>
      </c>
      <c r="M658" s="15"/>
      <c r="N658" s="15"/>
      <c r="O658" s="15"/>
      <c r="P658" s="37">
        <f>Додаток!I16</f>
        <v>0</v>
      </c>
    </row>
    <row r="659" spans="12:16" ht="14.25" thickBot="1">
      <c r="L659" s="31" t="s">
        <v>366</v>
      </c>
      <c r="M659" s="33"/>
      <c r="N659" s="33"/>
      <c r="O659" s="34"/>
      <c r="P659" s="28">
        <f>Додаток!I13</f>
        <v>0</v>
      </c>
    </row>
    <row r="660" spans="12:16" ht="12.75">
      <c r="L660" s="29" t="s">
        <v>332</v>
      </c>
      <c r="M660" s="15"/>
      <c r="N660" s="15"/>
      <c r="O660" s="15"/>
      <c r="P660" s="16">
        <f>Додаток!F18</f>
        <v>0</v>
      </c>
    </row>
    <row r="661" spans="12:16" ht="13.5">
      <c r="L661" s="30" t="s">
        <v>333</v>
      </c>
      <c r="M661" s="35"/>
      <c r="N661" s="35"/>
      <c r="O661" s="32"/>
      <c r="P661" s="19">
        <f>Додаток!F16</f>
        <v>0</v>
      </c>
    </row>
    <row r="662" spans="12:16" ht="12.75">
      <c r="L662" s="29" t="s">
        <v>334</v>
      </c>
      <c r="M662" s="15"/>
      <c r="N662" s="15"/>
      <c r="O662" s="15"/>
      <c r="P662" s="16">
        <f>Додаток!G18</f>
        <v>0</v>
      </c>
    </row>
    <row r="663" spans="12:16" ht="13.5">
      <c r="L663" s="30" t="s">
        <v>333</v>
      </c>
      <c r="M663" s="35"/>
      <c r="N663" s="35"/>
      <c r="O663" s="32"/>
      <c r="P663" s="19">
        <f>Додаток!G16</f>
        <v>0</v>
      </c>
    </row>
    <row r="664" spans="12:16" ht="12.75">
      <c r="L664" s="29" t="s">
        <v>335</v>
      </c>
      <c r="M664" s="15"/>
      <c r="N664" s="15"/>
      <c r="O664" s="15"/>
      <c r="P664" s="16">
        <f>Додаток!H18</f>
        <v>0</v>
      </c>
    </row>
    <row r="665" spans="12:16" ht="13.5">
      <c r="L665" s="30" t="s">
        <v>333</v>
      </c>
      <c r="M665" s="35"/>
      <c r="N665" s="35"/>
      <c r="O665" s="32"/>
      <c r="P665" s="19">
        <f>Додаток!H16</f>
        <v>0</v>
      </c>
    </row>
    <row r="666" spans="12:16" ht="12.75">
      <c r="L666" s="29" t="s">
        <v>336</v>
      </c>
      <c r="M666" s="15"/>
      <c r="N666" s="15"/>
      <c r="O666" s="15"/>
      <c r="P666" s="37">
        <f>Додаток!I18</f>
        <v>0</v>
      </c>
    </row>
    <row r="667" spans="12:16" ht="14.25" thickBot="1">
      <c r="L667" s="31" t="s">
        <v>333</v>
      </c>
      <c r="M667" s="33"/>
      <c r="N667" s="33"/>
      <c r="O667" s="34"/>
      <c r="P667" s="28">
        <f>Додаток!I16</f>
        <v>0</v>
      </c>
    </row>
  </sheetData>
  <sheetProtection/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Прокуратура м.Києва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</cp:keywords>
  <dc:description/>
  <cp:lastModifiedBy>Терешова</cp:lastModifiedBy>
  <cp:lastPrinted>2014-04-01T09:33:43Z</cp:lastPrinted>
  <dcterms:created xsi:type="dcterms:W3CDTF">2001-12-24T15:18:56Z</dcterms:created>
  <dcterms:modified xsi:type="dcterms:W3CDTF">2014-04-08T11:23:55Z</dcterms:modified>
  <cp:category>Статистика</cp:category>
  <cp:version/>
  <cp:contentType/>
  <cp:contentStatus/>
</cp:coreProperties>
</file>